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lore\Desktop\SW GYM\"/>
    </mc:Choice>
  </mc:AlternateContent>
  <xr:revisionPtr revIDLastSave="0" documentId="13_ncr:1_{3C405B5D-E6A6-4028-AAA0-B783B31DEDB3}" xr6:coauthVersionLast="47" xr6:coauthVersionMax="47" xr10:uidLastSave="{00000000-0000-0000-0000-000000000000}"/>
  <bookViews>
    <workbookView xWindow="43080" yWindow="-90" windowWidth="29040" windowHeight="15720" activeTab="1" xr2:uid="{DBD06803-54D1-4E63-93DD-5A8A55DE054E}"/>
  </bookViews>
  <sheets>
    <sheet name="Niveaux FA" sheetId="4" r:id="rId1"/>
    <sheet name="Winter Contest 2025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'Winter Contest 2025'!$A$2:$W$2</definedName>
    <definedName name="Competition">#REF!</definedName>
    <definedName name="Compétition">'[1]Valeurs Dames'!$Q$81:$Q$86</definedName>
    <definedName name="listeRégion">'[2]Cat. d''âge'!$H$4:$H$34</definedName>
    <definedName name="listeRégions">'[3]Cat. d''âge'!$M$4:$M$25</definedName>
    <definedName name="Sex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AI42" i="4"/>
  <c r="AH42" i="4" s="1"/>
  <c r="AG42" i="4" s="1"/>
  <c r="X42" i="4"/>
  <c r="M42" i="4"/>
  <c r="L42" i="4" s="1"/>
  <c r="K42" i="4" s="1"/>
  <c r="D42" i="4"/>
  <c r="C42" i="4"/>
  <c r="B42" i="4"/>
  <c r="AI41" i="4"/>
  <c r="AH41" i="4"/>
  <c r="AG41" i="4" s="1"/>
  <c r="X41" i="4"/>
  <c r="M41" i="4"/>
  <c r="L41" i="4"/>
  <c r="K41" i="4" s="1"/>
  <c r="D41" i="4"/>
  <c r="C41" i="4"/>
  <c r="B41" i="4"/>
  <c r="AI40" i="4"/>
  <c r="AH40" i="4"/>
  <c r="AG40" i="4"/>
  <c r="X40" i="4"/>
  <c r="M40" i="4"/>
  <c r="L40" i="4"/>
  <c r="K40" i="4"/>
  <c r="D40" i="4"/>
  <c r="C40" i="4"/>
  <c r="B40" i="4"/>
  <c r="AI39" i="4"/>
  <c r="AH39" i="4"/>
  <c r="AG39" i="4" s="1"/>
  <c r="X39" i="4"/>
  <c r="M39" i="4"/>
  <c r="L39" i="4"/>
  <c r="K39" i="4"/>
  <c r="D39" i="4"/>
  <c r="C39" i="4"/>
  <c r="B39" i="4"/>
  <c r="AI38" i="4"/>
  <c r="AH38" i="4"/>
  <c r="AG38" i="4"/>
  <c r="X38" i="4"/>
  <c r="M38" i="4"/>
  <c r="L38" i="4"/>
  <c r="K38" i="4"/>
  <c r="D38" i="4"/>
  <c r="C38" i="4" s="1"/>
  <c r="B38" i="4" s="1"/>
  <c r="AI37" i="4"/>
  <c r="AH37" i="4"/>
  <c r="AG37" i="4"/>
  <c r="X37" i="4"/>
  <c r="M37" i="4"/>
  <c r="L37" i="4"/>
  <c r="K37" i="4"/>
  <c r="D37" i="4"/>
  <c r="C37" i="4"/>
  <c r="B37" i="4"/>
  <c r="AI36" i="4"/>
  <c r="AH36" i="4"/>
  <c r="AG36" i="4"/>
  <c r="X36" i="4"/>
  <c r="M36" i="4"/>
  <c r="L36" i="4" s="1"/>
  <c r="K36" i="4" s="1"/>
  <c r="D36" i="4"/>
  <c r="C36" i="4"/>
  <c r="B36" i="4"/>
  <c r="AI35" i="4"/>
  <c r="AH35" i="4"/>
  <c r="AG35" i="4"/>
  <c r="X35" i="4"/>
  <c r="M35" i="4"/>
  <c r="L35" i="4"/>
  <c r="K35" i="4"/>
  <c r="D35" i="4"/>
  <c r="C35" i="4"/>
  <c r="B35" i="4"/>
  <c r="V14" i="1" l="1"/>
  <c r="V5" i="1"/>
  <c r="V6" i="1"/>
  <c r="V7" i="1"/>
  <c r="V8" i="1"/>
  <c r="V9" i="1"/>
  <c r="V10" i="1"/>
  <c r="V11" i="1"/>
  <c r="V12" i="1"/>
  <c r="V13" i="1"/>
  <c r="V15" i="1"/>
  <c r="V16" i="1"/>
  <c r="V17" i="1"/>
  <c r="V18" i="1"/>
  <c r="V19" i="1"/>
  <c r="V20" i="1"/>
  <c r="V21" i="1"/>
  <c r="V22" i="1"/>
  <c r="V23" i="1"/>
  <c r="V24" i="1"/>
  <c r="V25" i="1"/>
  <c r="V4" i="1"/>
</calcChain>
</file>

<file path=xl/sharedStrings.xml><?xml version="1.0" encoding="utf-8"?>
<sst xmlns="http://schemas.openxmlformats.org/spreadsheetml/2006/main" count="323" uniqueCount="138">
  <si>
    <t>Baconnier</t>
  </si>
  <si>
    <t>Aldric</t>
  </si>
  <si>
    <t>HOMME -83KG</t>
  </si>
  <si>
    <t>BEURIOT</t>
  </si>
  <si>
    <t>FRÉDÉRIC</t>
  </si>
  <si>
    <t>Bravard</t>
  </si>
  <si>
    <t>Erwann</t>
  </si>
  <si>
    <t>HOMME -74KG</t>
  </si>
  <si>
    <t>Castellano</t>
  </si>
  <si>
    <t>Lorenzo</t>
  </si>
  <si>
    <t>Cordier</t>
  </si>
  <si>
    <t>Enzo</t>
  </si>
  <si>
    <t>HOMME -105KG</t>
  </si>
  <si>
    <t>Delécaut</t>
  </si>
  <si>
    <t>Louise</t>
  </si>
  <si>
    <t>FEMME -57KG</t>
  </si>
  <si>
    <t>Denis</t>
  </si>
  <si>
    <t>Gabrielle</t>
  </si>
  <si>
    <t>FEMME -52KG</t>
  </si>
  <si>
    <t>Dupuis</t>
  </si>
  <si>
    <t>Antonin</t>
  </si>
  <si>
    <t>HOMME -93KG</t>
  </si>
  <si>
    <t>El Hamzaoui</t>
  </si>
  <si>
    <t>Bilal</t>
  </si>
  <si>
    <t>HOMME -66KG</t>
  </si>
  <si>
    <t>Giordani</t>
  </si>
  <si>
    <t>Kevin</t>
  </si>
  <si>
    <t>LAVERRIERE</t>
  </si>
  <si>
    <t>Lou</t>
  </si>
  <si>
    <t>FEMME -63KG</t>
  </si>
  <si>
    <t>Lepaulmier</t>
  </si>
  <si>
    <t>Anthonin</t>
  </si>
  <si>
    <t>Lopez</t>
  </si>
  <si>
    <t>Myriam</t>
  </si>
  <si>
    <t>FEMME -69KG</t>
  </si>
  <si>
    <t>LUSSAULT</t>
  </si>
  <si>
    <t>Matheo</t>
  </si>
  <si>
    <t>Paina</t>
  </si>
  <si>
    <t>Matthieu</t>
  </si>
  <si>
    <t>Pajuaro</t>
  </si>
  <si>
    <t>Joona</t>
  </si>
  <si>
    <t>Pechier</t>
  </si>
  <si>
    <t>Arnaud</t>
  </si>
  <si>
    <t>Radtke</t>
  </si>
  <si>
    <t>Noa</t>
  </si>
  <si>
    <t>Roussiere</t>
  </si>
  <si>
    <t>Yassine</t>
  </si>
  <si>
    <t>HOMME -120KG</t>
  </si>
  <si>
    <t>Roux</t>
  </si>
  <si>
    <t>tom</t>
  </si>
  <si>
    <t>Zardet</t>
  </si>
  <si>
    <t>victor</t>
  </si>
  <si>
    <t>MEZIANE</t>
  </si>
  <si>
    <t>Rohan</t>
  </si>
  <si>
    <t>Nom</t>
  </si>
  <si>
    <t>prénom</t>
  </si>
  <si>
    <t>Poids</t>
  </si>
  <si>
    <t>Squat</t>
  </si>
  <si>
    <t>Bench</t>
  </si>
  <si>
    <t>Deadlift</t>
  </si>
  <si>
    <t>1er essai</t>
  </si>
  <si>
    <t>2eme essai</t>
  </si>
  <si>
    <t>3eme essai</t>
  </si>
  <si>
    <t>Groupe</t>
  </si>
  <si>
    <t>A</t>
  </si>
  <si>
    <t>B</t>
  </si>
  <si>
    <t>Date de naissance</t>
  </si>
  <si>
    <t>Age</t>
  </si>
  <si>
    <t xml:space="preserve">Date : </t>
  </si>
  <si>
    <t>WINTER CONTEST 2025</t>
  </si>
  <si>
    <t>catégorie déclarée</t>
  </si>
  <si>
    <t>Meilleur Squat</t>
  </si>
  <si>
    <t>Meilleur Bench</t>
  </si>
  <si>
    <t>Meilleur Deadlift</t>
  </si>
  <si>
    <t>Total</t>
  </si>
  <si>
    <t>IPF Points</t>
  </si>
  <si>
    <t>ESSAI 127,5</t>
  </si>
  <si>
    <t>ESSAI 165</t>
  </si>
  <si>
    <t>ESSAI 110</t>
  </si>
  <si>
    <t>ESSAI 210</t>
  </si>
  <si>
    <t>ESSAI 130</t>
  </si>
  <si>
    <t>ESSAI 120</t>
  </si>
  <si>
    <t>ESSAI 55</t>
  </si>
  <si>
    <t>ESSAI 102,5</t>
  </si>
  <si>
    <t>ESSAI 235</t>
  </si>
  <si>
    <t>ESSAI 132,5</t>
  </si>
  <si>
    <t>ESSAI 115</t>
  </si>
  <si>
    <t>ESSAI 175</t>
  </si>
  <si>
    <t>ESSAI 145</t>
  </si>
  <si>
    <t>ESSAI 50</t>
  </si>
  <si>
    <t>ESSAI 220</t>
  </si>
  <si>
    <t>ESSAI 155</t>
  </si>
  <si>
    <t>ESSAI 200</t>
  </si>
  <si>
    <t>ESSAI 240</t>
  </si>
  <si>
    <t>ESSAI 107,5</t>
  </si>
  <si>
    <t>ESSAI 212,5</t>
  </si>
  <si>
    <t>ESSAI 135</t>
  </si>
  <si>
    <t>ESSAI 85</t>
  </si>
  <si>
    <t>ESSAI 117,5</t>
  </si>
  <si>
    <t>ESSAI 185</t>
  </si>
  <si>
    <t>Pour tous</t>
  </si>
  <si>
    <r>
      <rPr>
        <b/>
        <sz val="10"/>
        <rFont val="Arial"/>
        <family val="2"/>
      </rPr>
      <t>Niveau R3 - R2 - R1 - N2</t>
    </r>
    <r>
      <rPr>
        <sz val="10"/>
        <rFont val="Arial"/>
        <family val="2"/>
      </rPr>
      <t xml:space="preserve"> - N1 - Europe et Monde sont des niveaux de performance pour avoir des objectifs de progression.</t>
    </r>
  </si>
  <si>
    <t>Pour les règles de sélection, voir règlement sportif pour les détails de présélection pour les finales France et les règlements de sélections pour l'international</t>
  </si>
  <si>
    <t>Les niveaux-Minima sont revus après chaque fin de qualifications aux finales France ou après la finale France (Jeunes, Masters, Open)</t>
  </si>
  <si>
    <t>Les performances inférieures au R3 sont classées par défaut comme niveau départemental</t>
  </si>
  <si>
    <t>NIVEAUX Force Athlétique au 16 Novembre 2024
Niveaux  FA pour qualifications 2025</t>
  </si>
  <si>
    <t>*Niveaux Jeunes sont appliqués rétroactivement aux résultats régionaux réalisés après le 5 Février 2024</t>
  </si>
  <si>
    <t>*Niveaux Master 1 et 2 Hommes sont appliqués rétroactivement aux résultats régionaux réalisés après le 7 Avril 2024</t>
  </si>
  <si>
    <t>*Niveaux Senior Open N1 et N2 sont appliqués rétroactivement aux résultats régionaux réalisés après 30 Septembre 2024</t>
  </si>
  <si>
    <t>Subjunior masculin</t>
  </si>
  <si>
    <t>Subjunior féminine</t>
  </si>
  <si>
    <t>Catég.</t>
  </si>
  <si>
    <t>R3</t>
  </si>
  <si>
    <t>R2</t>
  </si>
  <si>
    <t>R1</t>
  </si>
  <si>
    <t>N2</t>
  </si>
  <si>
    <t>N1</t>
  </si>
  <si>
    <t>Europe</t>
  </si>
  <si>
    <t>Monde</t>
  </si>
  <si>
    <t>120 +</t>
  </si>
  <si>
    <t>84 +</t>
  </si>
  <si>
    <t xml:space="preserve">Junior masculin </t>
  </si>
  <si>
    <t>Junior féminine</t>
  </si>
  <si>
    <t>Senior / Open masculin</t>
  </si>
  <si>
    <t>Senior / Open féminine</t>
  </si>
  <si>
    <t>Senior / Open masculin 2024</t>
  </si>
  <si>
    <t>Senior / Open féminine 2024</t>
  </si>
  <si>
    <t>84+</t>
  </si>
  <si>
    <t>Master 1 masculin</t>
  </si>
  <si>
    <t>Master 1 féminine</t>
  </si>
  <si>
    <t>Master 2 masculin</t>
  </si>
  <si>
    <t>Master 2 féminine</t>
  </si>
  <si>
    <t>Master 3 masculin</t>
  </si>
  <si>
    <t>Master 3 féminine</t>
  </si>
  <si>
    <t>Master 4 masculin</t>
  </si>
  <si>
    <t>Master 4 féminine</t>
  </si>
  <si>
    <t>Catégorie retenue</t>
  </si>
  <si>
    <t>Niveaux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</si>
</sst>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i/>
      <sz val="4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2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color indexed="8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Aptos Narrow"/>
      <family val="2"/>
      <scheme val="minor"/>
    </font>
    <font>
      <b/>
      <sz val="10"/>
      <color rgb="FFFF0000"/>
      <name val="Arial"/>
      <family val="2"/>
    </font>
    <font>
      <b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14" fontId="0" fillId="0" borderId="2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2" fontId="0" fillId="0" borderId="2" xfId="0" applyNumberFormat="1" applyBorder="1"/>
    <xf numFmtId="2" fontId="0" fillId="0" borderId="1" xfId="0" applyNumberFormat="1" applyBorder="1"/>
    <xf numFmtId="0" fontId="2" fillId="0" borderId="13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 wrapText="1"/>
    </xf>
    <xf numFmtId="0" fontId="4" fillId="0" borderId="0" xfId="1" applyFont="1"/>
    <xf numFmtId="0" fontId="3" fillId="0" borderId="0" xfId="1"/>
    <xf numFmtId="0" fontId="5" fillId="2" borderId="0" xfId="1" applyFont="1" applyFill="1"/>
    <xf numFmtId="0" fontId="3" fillId="2" borderId="0" xfId="1" applyFill="1"/>
    <xf numFmtId="0" fontId="5" fillId="0" borderId="0" xfId="1" applyFont="1"/>
    <xf numFmtId="0" fontId="3" fillId="0" borderId="0" xfId="1" applyAlignment="1">
      <alignment horizontal="left" vertical="center"/>
    </xf>
    <xf numFmtId="0" fontId="8" fillId="6" borderId="10" xfId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6" borderId="2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6" borderId="24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10" fillId="0" borderId="0" xfId="1" applyFont="1"/>
    <xf numFmtId="0" fontId="8" fillId="0" borderId="0" xfId="1" applyFont="1" applyAlignment="1">
      <alignment horizontal="center" vertical="center"/>
    </xf>
    <xf numFmtId="0" fontId="11" fillId="7" borderId="19" xfId="1" applyFont="1" applyFill="1" applyBorder="1" applyAlignment="1">
      <alignment vertical="center"/>
    </xf>
    <xf numFmtId="0" fontId="8" fillId="6" borderId="27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8" fillId="6" borderId="29" xfId="1" applyFont="1" applyFill="1" applyBorder="1" applyAlignment="1">
      <alignment horizontal="center" vertical="center"/>
    </xf>
    <xf numFmtId="0" fontId="12" fillId="0" borderId="0" xfId="0" applyFont="1"/>
    <xf numFmtId="0" fontId="8" fillId="6" borderId="3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6" borderId="32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3" fillId="0" borderId="0" xfId="0" applyFont="1"/>
    <xf numFmtId="0" fontId="8" fillId="8" borderId="1" xfId="1" applyFont="1" applyFill="1" applyBorder="1" applyAlignment="1">
      <alignment horizontal="center" vertical="center"/>
    </xf>
    <xf numFmtId="0" fontId="8" fillId="6" borderId="34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8" fillId="6" borderId="12" xfId="1" applyFont="1" applyFill="1" applyBorder="1" applyAlignment="1">
      <alignment horizontal="center" vertical="center"/>
    </xf>
    <xf numFmtId="0" fontId="8" fillId="6" borderId="28" xfId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25" xfId="1" applyFont="1" applyFill="1" applyBorder="1" applyAlignment="1">
      <alignment horizontal="center" vertical="center"/>
    </xf>
    <xf numFmtId="0" fontId="8" fillId="6" borderId="37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6" borderId="12" xfId="1" applyFont="1" applyFill="1" applyBorder="1" applyAlignment="1">
      <alignment horizontal="center"/>
    </xf>
    <xf numFmtId="0" fontId="7" fillId="6" borderId="13" xfId="1" applyFont="1" applyFill="1" applyBorder="1" applyAlignment="1">
      <alignment horizontal="center"/>
    </xf>
    <xf numFmtId="0" fontId="7" fillId="6" borderId="18" xfId="1" applyFont="1" applyFill="1" applyBorder="1" applyAlignment="1">
      <alignment horizontal="center"/>
    </xf>
    <xf numFmtId="0" fontId="7" fillId="6" borderId="38" xfId="1" applyFont="1" applyFill="1" applyBorder="1" applyAlignment="1">
      <alignment horizontal="center"/>
    </xf>
    <xf numFmtId="0" fontId="7" fillId="6" borderId="19" xfId="1" applyFont="1" applyFill="1" applyBorder="1" applyAlignment="1">
      <alignment horizontal="center"/>
    </xf>
    <xf numFmtId="0" fontId="7" fillId="6" borderId="36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3" borderId="18" xfId="1" applyFont="1" applyFill="1" applyBorder="1" applyAlignment="1">
      <alignment horizontal="center" wrapText="1"/>
    </xf>
    <xf numFmtId="0" fontId="3" fillId="4" borderId="19" xfId="1" applyFill="1" applyBorder="1" applyAlignment="1">
      <alignment horizontal="center" vertical="center" wrapText="1"/>
    </xf>
    <xf numFmtId="0" fontId="3" fillId="4" borderId="11" xfId="1" applyFill="1" applyBorder="1" applyAlignment="1">
      <alignment horizontal="center" vertical="center" wrapText="1"/>
    </xf>
    <xf numFmtId="0" fontId="3" fillId="5" borderId="19" xfId="1" applyFill="1" applyBorder="1" applyAlignment="1">
      <alignment horizontal="center" vertical="center" wrapText="1"/>
    </xf>
    <xf numFmtId="0" fontId="3" fillId="5" borderId="11" xfId="1" applyFill="1" applyBorder="1" applyAlignment="1">
      <alignment horizontal="center" vertical="center" wrapText="1"/>
    </xf>
    <xf numFmtId="0" fontId="3" fillId="2" borderId="19" xfId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/>
    <xf numFmtId="0" fontId="0" fillId="0" borderId="40" xfId="0" applyBorder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BA2D2AF1-6238-4C76-81B8-9FCD9AFA362F}"/>
  </cellStyles>
  <dxfs count="95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369571</xdr:colOff>
      <xdr:row>5</xdr:row>
      <xdr:rowOff>475854</xdr:rowOff>
    </xdr:from>
    <xdr:to>
      <xdr:col>17</xdr:col>
      <xdr:colOff>515303</xdr:colOff>
      <xdr:row>5</xdr:row>
      <xdr:rowOff>896774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65CA68-B870-4DAA-9364-FA0DAA5B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871" y="1333104"/>
          <a:ext cx="1803082" cy="42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455931</xdr:rowOff>
    </xdr:from>
    <xdr:to>
      <xdr:col>3</xdr:col>
      <xdr:colOff>172496</xdr:colOff>
      <xdr:row>5</xdr:row>
      <xdr:rowOff>896303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44DAF89-A837-4C73-95C3-3CB368EF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13181"/>
          <a:ext cx="1829846" cy="440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vier/Desktop/Documents%20and%20Settings/hp/Local%20Settings/Temporary%20Internet%20Files/Content.IE5/08AMGPQH/Copie%20de%20Feuille_matchDC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AppData/Local/Microsoft/Windows/INetCache/Content.Outlook/OB141LRQ/feuilles%20de%20match/2014-2015/DC%202014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fd\Perso\force_athletique\2024\Feuilles%20de%20Matchs%20region\R&#233;gion%20FA%20PL%202024%20V03_prot&#233;g&#233;e_sans_mot_de_pas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"/>
      <sheetName val="Engagements"/>
      <sheetName val="Cat. d'âge"/>
      <sheetName val="Minimas Dames"/>
      <sheetName val="Minimas Messieurs"/>
      <sheetName val="Valeurs Dames"/>
      <sheetName val="Valeurs messieurs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1">
          <cell r="Q81" t="str">
            <v>1er Pas</v>
          </cell>
        </row>
        <row r="82">
          <cell r="Q82" t="str">
            <v>Critérium des Espoirs</v>
          </cell>
        </row>
        <row r="83">
          <cell r="Q83" t="str">
            <v>Championnat Départemental</v>
          </cell>
        </row>
        <row r="84">
          <cell r="Q84" t="str">
            <v>Championnat Régional</v>
          </cell>
        </row>
        <row r="85">
          <cell r="Q85" t="str">
            <v>Championnat de Zone</v>
          </cell>
        </row>
        <row r="86">
          <cell r="Q86" t="str">
            <v>2ème pas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"/>
      <sheetName val="Engagements"/>
      <sheetName val="Minimas Messieurs"/>
      <sheetName val="Minimas Dames"/>
      <sheetName val="Minimas DC"/>
      <sheetName val="Minimas BP"/>
      <sheetName val="Cat. d'âge"/>
      <sheetName val="Minimas FA"/>
      <sheetName val="Minimas P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 t="str">
            <v>AQUITAINE</v>
          </cell>
        </row>
        <row r="6">
          <cell r="H6" t="str">
            <v>ALSACE</v>
          </cell>
        </row>
        <row r="7">
          <cell r="H7" t="str">
            <v>AUVERGNE</v>
          </cell>
        </row>
        <row r="8">
          <cell r="H8" t="str">
            <v>BASSE NORMANDIE</v>
          </cell>
        </row>
        <row r="9">
          <cell r="H9" t="str">
            <v>BOURGOGNE</v>
          </cell>
        </row>
        <row r="10">
          <cell r="H10" t="str">
            <v>BRETAGNE</v>
          </cell>
        </row>
        <row r="11">
          <cell r="H11" t="str">
            <v>CENTRE</v>
          </cell>
        </row>
        <row r="12">
          <cell r="H12" t="str">
            <v>CHAMPAGNE ARDENNE</v>
          </cell>
        </row>
        <row r="13">
          <cell r="H13" t="str">
            <v>COTE D AZUR</v>
          </cell>
        </row>
        <row r="14">
          <cell r="H14" t="str">
            <v>FRANCHE COMTE</v>
          </cell>
        </row>
        <row r="15">
          <cell r="H15" t="str">
            <v>GUADELOUPE</v>
          </cell>
        </row>
        <row r="16">
          <cell r="H16" t="str">
            <v>GUYANE</v>
          </cell>
        </row>
        <row r="17">
          <cell r="H17" t="str">
            <v>HAUTE NORMANDIE</v>
          </cell>
        </row>
        <row r="18">
          <cell r="H18" t="str">
            <v>ILE DE France</v>
          </cell>
        </row>
        <row r="19">
          <cell r="H19" t="str">
            <v>LANGUEDOC ROUSSILLON</v>
          </cell>
        </row>
        <row r="20">
          <cell r="H20" t="str">
            <v>LIMOUSIN</v>
          </cell>
        </row>
        <row r="21">
          <cell r="H21" t="str">
            <v>LORRAINE</v>
          </cell>
        </row>
        <row r="22">
          <cell r="H22" t="str">
            <v>MARTINIQUE</v>
          </cell>
        </row>
        <row r="23">
          <cell r="H23" t="str">
            <v>MAYOTTE</v>
          </cell>
        </row>
        <row r="24">
          <cell r="H24" t="str">
            <v>MIDI PYRENEES</v>
          </cell>
        </row>
        <row r="25">
          <cell r="H25" t="str">
            <v>NORD PAS DE CALAIS</v>
          </cell>
        </row>
        <row r="26">
          <cell r="H26" t="str">
            <v>NOUVELLE CALEDONIE</v>
          </cell>
        </row>
        <row r="27">
          <cell r="H27" t="str">
            <v>PAYS DE LA LOIRE</v>
          </cell>
        </row>
        <row r="28">
          <cell r="H28" t="str">
            <v>PICARDIE</v>
          </cell>
        </row>
        <row r="29">
          <cell r="H29" t="str">
            <v>POITOU CHARENTES</v>
          </cell>
        </row>
        <row r="30">
          <cell r="H30" t="str">
            <v>POLYNESIE FRANCAISE</v>
          </cell>
        </row>
        <row r="31">
          <cell r="H31" t="str">
            <v>PROVENCE</v>
          </cell>
        </row>
        <row r="32">
          <cell r="H32" t="str">
            <v>REUNION</v>
          </cell>
        </row>
        <row r="33">
          <cell r="H33" t="str">
            <v>RHONE ALPES</v>
          </cell>
        </row>
        <row r="34">
          <cell r="H34" t="str">
            <v>ST PIERRE ET MIQUELON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"/>
      <sheetName val="Engagements"/>
      <sheetName val="Niv FA"/>
      <sheetName val="Niv PL"/>
      <sheetName val="Cat. d'âge"/>
      <sheetName val="Records_FA_F"/>
      <sheetName val="Records FA_H"/>
      <sheetName val="Records PL_F"/>
      <sheetName val="Records PL_H"/>
      <sheetName val="Ai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M5" t="str">
            <v>AUVERGNE   RHONE-ALPES</v>
          </cell>
        </row>
        <row r="6">
          <cell r="M6" t="str">
            <v>BOURGOGNE  FRANCHE-COMTE</v>
          </cell>
        </row>
        <row r="7">
          <cell r="M7" t="str">
            <v>BRETAGNE</v>
          </cell>
        </row>
        <row r="8">
          <cell r="M8" t="str">
            <v>CENTRE-VAL DE LOIRE</v>
          </cell>
        </row>
        <row r="9">
          <cell r="M9" t="str">
            <v>CORSE</v>
          </cell>
        </row>
        <row r="10">
          <cell r="M10" t="str">
            <v>GRAND EST</v>
          </cell>
        </row>
        <row r="11">
          <cell r="M11" t="str">
            <v>GUADELOUPE</v>
          </cell>
        </row>
        <row r="12">
          <cell r="M12" t="str">
            <v>GUYANE</v>
          </cell>
        </row>
        <row r="13">
          <cell r="M13" t="str">
            <v xml:space="preserve">HAUTS DE France </v>
          </cell>
        </row>
        <row r="14">
          <cell r="M14" t="str">
            <v>ILE DE France</v>
          </cell>
        </row>
        <row r="15">
          <cell r="M15" t="str">
            <v>La REUNION</v>
          </cell>
        </row>
        <row r="16">
          <cell r="M16" t="str">
            <v>LIGERIENNE</v>
          </cell>
        </row>
        <row r="17">
          <cell r="M17" t="str">
            <v>MARTINIQUE</v>
          </cell>
        </row>
        <row r="18">
          <cell r="M18" t="str">
            <v>MAYOTTE</v>
          </cell>
        </row>
        <row r="19">
          <cell r="M19" t="str">
            <v>NOUVELLE AQUITAINE</v>
          </cell>
        </row>
        <row r="20">
          <cell r="M20" t="str">
            <v>NOUVELLE CALEDONIE</v>
          </cell>
        </row>
        <row r="21">
          <cell r="M21" t="str">
            <v>NORMANDIE</v>
          </cell>
        </row>
        <row r="22">
          <cell r="M22" t="str">
            <v>OCCITANIE</v>
          </cell>
        </row>
        <row r="23">
          <cell r="M23" t="str">
            <v>POLYNESIE FRANCAISE</v>
          </cell>
        </row>
        <row r="24">
          <cell r="M24" t="str">
            <v>PROVENCE ALPES COTE D AZUR</v>
          </cell>
        </row>
        <row r="25">
          <cell r="M25" t="str">
            <v>ST PIERRE ET MIQUELON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5284-5930-4039-82B0-C6377A31E8D6}">
  <sheetPr>
    <pageSetUpPr fitToPage="1"/>
  </sheetPr>
  <dimension ref="A1:AM87"/>
  <sheetViews>
    <sheetView zoomScaleNormal="100" workbookViewId="0">
      <selection activeCell="C41" sqref="C41"/>
    </sheetView>
  </sheetViews>
  <sheetFormatPr baseColWidth="10" defaultColWidth="11.46484375" defaultRowHeight="12.75" x14ac:dyDescent="0.35"/>
  <cols>
    <col min="1" max="21" width="7.6640625" style="17" customWidth="1"/>
    <col min="22" max="25" width="7.6640625" style="17" hidden="1" customWidth="1"/>
    <col min="26" max="30" width="11.46484375" style="17" hidden="1" customWidth="1"/>
    <col min="31" max="31" width="11.796875" style="17" hidden="1" customWidth="1"/>
    <col min="32" max="39" width="8.796875" style="17" hidden="1" customWidth="1"/>
    <col min="40" max="40" width="8.796875" style="17" customWidth="1"/>
    <col min="41" max="16384" width="11.46484375" style="17"/>
  </cols>
  <sheetData>
    <row r="1" spans="1:19" ht="13.15" x14ac:dyDescent="0.4">
      <c r="A1" s="16" t="s">
        <v>100</v>
      </c>
    </row>
    <row r="2" spans="1:19" ht="13.15" x14ac:dyDescent="0.4">
      <c r="A2" s="17" t="s">
        <v>101</v>
      </c>
    </row>
    <row r="3" spans="1:19" ht="13.15" x14ac:dyDescent="0.4">
      <c r="A3" s="18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9" ht="13.15" x14ac:dyDescent="0.4">
      <c r="A4" s="20" t="s">
        <v>103</v>
      </c>
    </row>
    <row r="5" spans="1:19" ht="13.15" thickBot="1" x14ac:dyDescent="0.4">
      <c r="A5" s="17" t="s">
        <v>104</v>
      </c>
    </row>
    <row r="6" spans="1:19" ht="71.55" customHeight="1" thickBot="1" x14ac:dyDescent="0.95">
      <c r="A6" s="85" t="s">
        <v>105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  <c r="S6" s="21"/>
    </row>
    <row r="7" spans="1:19" ht="23.25" customHeight="1" x14ac:dyDescent="0.35">
      <c r="A7" s="88" t="s">
        <v>106</v>
      </c>
      <c r="B7" s="88"/>
      <c r="C7" s="88"/>
      <c r="D7" s="88"/>
      <c r="E7" s="88"/>
      <c r="G7" s="90" t="s">
        <v>107</v>
      </c>
      <c r="H7" s="90"/>
      <c r="I7" s="90"/>
      <c r="J7" s="90"/>
      <c r="K7" s="90"/>
      <c r="M7" s="92" t="s">
        <v>108</v>
      </c>
      <c r="N7" s="92"/>
      <c r="O7" s="92"/>
      <c r="P7" s="92"/>
      <c r="Q7" s="92"/>
    </row>
    <row r="8" spans="1:19" ht="18.75" customHeight="1" thickBot="1" x14ac:dyDescent="0.4">
      <c r="A8" s="89"/>
      <c r="B8" s="89"/>
      <c r="C8" s="89"/>
      <c r="D8" s="89"/>
      <c r="E8" s="89"/>
      <c r="G8" s="91"/>
      <c r="H8" s="91"/>
      <c r="I8" s="91"/>
      <c r="J8" s="91"/>
      <c r="K8" s="91"/>
      <c r="M8" s="93"/>
      <c r="N8" s="93"/>
      <c r="O8" s="93"/>
      <c r="P8" s="93"/>
      <c r="Q8" s="93"/>
    </row>
    <row r="9" spans="1:19" ht="17.649999999999999" thickBot="1" x14ac:dyDescent="0.5">
      <c r="A9" s="79" t="s">
        <v>109</v>
      </c>
      <c r="B9" s="80"/>
      <c r="C9" s="80"/>
      <c r="D9" s="80"/>
      <c r="E9" s="80"/>
      <c r="F9" s="80"/>
      <c r="G9" s="80"/>
      <c r="H9" s="81"/>
      <c r="J9" s="79" t="s">
        <v>110</v>
      </c>
      <c r="K9" s="80"/>
      <c r="L9" s="80"/>
      <c r="M9" s="80"/>
      <c r="N9" s="80"/>
      <c r="O9" s="80"/>
      <c r="P9" s="80"/>
      <c r="Q9" s="81"/>
    </row>
    <row r="10" spans="1:19" ht="13.8" customHeight="1" thickBot="1" x14ac:dyDescent="0.4">
      <c r="A10" s="22" t="s">
        <v>111</v>
      </c>
      <c r="B10" s="23" t="s">
        <v>112</v>
      </c>
      <c r="C10" s="24" t="s">
        <v>113</v>
      </c>
      <c r="D10" s="24" t="s">
        <v>114</v>
      </c>
      <c r="E10" s="24" t="s">
        <v>115</v>
      </c>
      <c r="F10" s="25" t="s">
        <v>116</v>
      </c>
      <c r="G10" s="25" t="s">
        <v>117</v>
      </c>
      <c r="H10" s="26" t="s">
        <v>118</v>
      </c>
      <c r="J10" s="22" t="s">
        <v>111</v>
      </c>
      <c r="K10" s="23" t="s">
        <v>112</v>
      </c>
      <c r="L10" s="24" t="s">
        <v>113</v>
      </c>
      <c r="M10" s="24" t="s">
        <v>114</v>
      </c>
      <c r="N10" s="24" t="s">
        <v>115</v>
      </c>
      <c r="O10" s="25" t="s">
        <v>116</v>
      </c>
      <c r="P10" s="25" t="s">
        <v>117</v>
      </c>
      <c r="Q10" s="26" t="s">
        <v>118</v>
      </c>
    </row>
    <row r="11" spans="1:19" ht="14.1" customHeight="1" x14ac:dyDescent="0.35">
      <c r="A11" s="27">
        <v>53</v>
      </c>
      <c r="B11" s="28">
        <v>145</v>
      </c>
      <c r="C11" s="28">
        <v>195</v>
      </c>
      <c r="D11" s="28">
        <v>245</v>
      </c>
      <c r="E11" s="28">
        <v>272.5</v>
      </c>
      <c r="F11" s="29">
        <v>320</v>
      </c>
      <c r="G11" s="30">
        <v>450</v>
      </c>
      <c r="H11" s="31">
        <v>460</v>
      </c>
      <c r="J11" s="27">
        <v>43</v>
      </c>
      <c r="K11" s="28">
        <v>80</v>
      </c>
      <c r="L11" s="28">
        <v>102.5</v>
      </c>
      <c r="M11" s="28">
        <v>125</v>
      </c>
      <c r="N11" s="28">
        <v>147.5</v>
      </c>
      <c r="O11" s="29">
        <v>180</v>
      </c>
      <c r="P11" s="30">
        <v>240</v>
      </c>
      <c r="Q11" s="31">
        <v>245</v>
      </c>
    </row>
    <row r="12" spans="1:19" ht="14.1" customHeight="1" x14ac:dyDescent="0.35">
      <c r="A12" s="32">
        <v>59</v>
      </c>
      <c r="B12" s="33">
        <v>170</v>
      </c>
      <c r="C12" s="33">
        <v>220</v>
      </c>
      <c r="D12" s="33">
        <v>290</v>
      </c>
      <c r="E12" s="33">
        <v>320</v>
      </c>
      <c r="F12" s="34">
        <v>365</v>
      </c>
      <c r="G12" s="35">
        <v>490</v>
      </c>
      <c r="H12" s="36">
        <v>500</v>
      </c>
      <c r="J12" s="32">
        <v>47</v>
      </c>
      <c r="K12" s="33">
        <v>100</v>
      </c>
      <c r="L12" s="33">
        <v>122.5</v>
      </c>
      <c r="M12" s="33">
        <v>145</v>
      </c>
      <c r="N12" s="33">
        <v>167.5</v>
      </c>
      <c r="O12" s="34">
        <v>200</v>
      </c>
      <c r="P12" s="35">
        <v>300</v>
      </c>
      <c r="Q12" s="36">
        <v>305</v>
      </c>
    </row>
    <row r="13" spans="1:19" ht="14.1" customHeight="1" x14ac:dyDescent="0.35">
      <c r="A13" s="32">
        <v>66</v>
      </c>
      <c r="B13" s="33">
        <v>235</v>
      </c>
      <c r="C13" s="33">
        <v>285</v>
      </c>
      <c r="D13" s="33">
        <v>355</v>
      </c>
      <c r="E13" s="33">
        <v>387.5</v>
      </c>
      <c r="F13" s="34">
        <v>455</v>
      </c>
      <c r="G13" s="35">
        <v>550</v>
      </c>
      <c r="H13" s="36">
        <v>560</v>
      </c>
      <c r="J13" s="32">
        <v>52</v>
      </c>
      <c r="K13" s="33">
        <v>110</v>
      </c>
      <c r="L13" s="33">
        <v>135</v>
      </c>
      <c r="M13" s="33">
        <v>160</v>
      </c>
      <c r="N13" s="33">
        <v>185</v>
      </c>
      <c r="O13" s="34">
        <v>230</v>
      </c>
      <c r="P13" s="35">
        <v>345</v>
      </c>
      <c r="Q13" s="36">
        <v>352.5</v>
      </c>
    </row>
    <row r="14" spans="1:19" ht="14.1" customHeight="1" x14ac:dyDescent="0.35">
      <c r="A14" s="32">
        <v>74</v>
      </c>
      <c r="B14" s="33">
        <v>285</v>
      </c>
      <c r="C14" s="33">
        <v>335</v>
      </c>
      <c r="D14" s="33">
        <v>405</v>
      </c>
      <c r="E14" s="33">
        <v>442.5</v>
      </c>
      <c r="F14" s="34">
        <v>505</v>
      </c>
      <c r="G14" s="35">
        <v>597.5</v>
      </c>
      <c r="H14" s="36">
        <v>610</v>
      </c>
      <c r="J14" s="32">
        <v>57</v>
      </c>
      <c r="K14" s="33">
        <v>120</v>
      </c>
      <c r="L14" s="33">
        <v>147.5</v>
      </c>
      <c r="M14" s="33">
        <v>175</v>
      </c>
      <c r="N14" s="33">
        <v>202.5</v>
      </c>
      <c r="O14" s="34">
        <v>245</v>
      </c>
      <c r="P14" s="35">
        <v>395</v>
      </c>
      <c r="Q14" s="36">
        <v>402.5</v>
      </c>
    </row>
    <row r="15" spans="1:19" ht="14.1" customHeight="1" x14ac:dyDescent="0.35">
      <c r="A15" s="32">
        <v>83</v>
      </c>
      <c r="B15" s="33">
        <v>335</v>
      </c>
      <c r="C15" s="33">
        <v>385</v>
      </c>
      <c r="D15" s="33">
        <v>455</v>
      </c>
      <c r="E15" s="33">
        <v>492.5</v>
      </c>
      <c r="F15" s="34">
        <v>535</v>
      </c>
      <c r="G15" s="35">
        <v>647.5</v>
      </c>
      <c r="H15" s="36">
        <v>660</v>
      </c>
      <c r="J15" s="32">
        <v>63</v>
      </c>
      <c r="K15" s="33">
        <v>125</v>
      </c>
      <c r="L15" s="33">
        <v>152.5</v>
      </c>
      <c r="M15" s="33">
        <v>180</v>
      </c>
      <c r="N15" s="33">
        <v>207.5</v>
      </c>
      <c r="O15" s="34">
        <v>285</v>
      </c>
      <c r="P15" s="35">
        <v>430</v>
      </c>
      <c r="Q15" s="36">
        <v>440</v>
      </c>
    </row>
    <row r="16" spans="1:19" ht="14.1" customHeight="1" x14ac:dyDescent="0.35">
      <c r="A16" s="32">
        <v>93</v>
      </c>
      <c r="B16" s="33">
        <v>315</v>
      </c>
      <c r="C16" s="33">
        <v>365</v>
      </c>
      <c r="D16" s="33">
        <v>465</v>
      </c>
      <c r="E16" s="33">
        <v>502.5</v>
      </c>
      <c r="F16" s="34">
        <v>545</v>
      </c>
      <c r="G16" s="35">
        <v>667.5</v>
      </c>
      <c r="H16" s="36">
        <v>680</v>
      </c>
      <c r="J16" s="32">
        <v>69</v>
      </c>
      <c r="K16" s="33">
        <v>140</v>
      </c>
      <c r="L16" s="33">
        <v>167.5</v>
      </c>
      <c r="M16" s="33">
        <v>195</v>
      </c>
      <c r="N16" s="33">
        <v>222.5</v>
      </c>
      <c r="O16" s="34">
        <v>300</v>
      </c>
      <c r="P16" s="35">
        <v>440</v>
      </c>
      <c r="Q16" s="36">
        <v>450</v>
      </c>
    </row>
    <row r="17" spans="1:17" ht="14.1" customHeight="1" x14ac:dyDescent="0.35">
      <c r="A17" s="32">
        <v>105</v>
      </c>
      <c r="B17" s="33">
        <v>325</v>
      </c>
      <c r="C17" s="33">
        <v>375</v>
      </c>
      <c r="D17" s="33">
        <v>475</v>
      </c>
      <c r="E17" s="33">
        <v>512.5</v>
      </c>
      <c r="F17" s="34">
        <v>560</v>
      </c>
      <c r="G17" s="35">
        <v>685</v>
      </c>
      <c r="H17" s="36">
        <v>700</v>
      </c>
      <c r="J17" s="32">
        <v>76</v>
      </c>
      <c r="K17" s="33">
        <v>160</v>
      </c>
      <c r="L17" s="33">
        <v>187.5</v>
      </c>
      <c r="M17" s="33">
        <v>215</v>
      </c>
      <c r="N17" s="33">
        <v>242.5</v>
      </c>
      <c r="O17" s="34">
        <v>310</v>
      </c>
      <c r="P17" s="35">
        <v>450</v>
      </c>
      <c r="Q17" s="36">
        <v>460</v>
      </c>
    </row>
    <row r="18" spans="1:17" ht="14.1" customHeight="1" x14ac:dyDescent="0.35">
      <c r="A18" s="32">
        <v>120</v>
      </c>
      <c r="B18" s="33">
        <v>335</v>
      </c>
      <c r="C18" s="33">
        <v>385</v>
      </c>
      <c r="D18" s="33">
        <v>485</v>
      </c>
      <c r="E18" s="33">
        <v>522.5</v>
      </c>
      <c r="F18" s="34">
        <v>580</v>
      </c>
      <c r="G18" s="35">
        <v>705</v>
      </c>
      <c r="H18" s="36">
        <v>720</v>
      </c>
      <c r="J18" s="32">
        <v>84</v>
      </c>
      <c r="K18" s="33">
        <v>175</v>
      </c>
      <c r="L18" s="33">
        <v>202.5</v>
      </c>
      <c r="M18" s="33">
        <v>230</v>
      </c>
      <c r="N18" s="33">
        <v>257.5</v>
      </c>
      <c r="O18" s="34">
        <v>315</v>
      </c>
      <c r="P18" s="35">
        <v>460</v>
      </c>
      <c r="Q18" s="36">
        <v>470</v>
      </c>
    </row>
    <row r="19" spans="1:17" ht="14.1" customHeight="1" thickBot="1" x14ac:dyDescent="0.4">
      <c r="A19" s="37" t="s">
        <v>119</v>
      </c>
      <c r="B19" s="33">
        <v>355</v>
      </c>
      <c r="C19" s="33">
        <v>405</v>
      </c>
      <c r="D19" s="33">
        <v>505</v>
      </c>
      <c r="E19" s="33">
        <v>542.5</v>
      </c>
      <c r="F19" s="34">
        <v>590</v>
      </c>
      <c r="G19" s="38">
        <v>725</v>
      </c>
      <c r="H19" s="39">
        <v>740</v>
      </c>
      <c r="J19" s="40" t="s">
        <v>120</v>
      </c>
      <c r="K19" s="33">
        <v>190</v>
      </c>
      <c r="L19" s="33">
        <v>217.5</v>
      </c>
      <c r="M19" s="33">
        <v>245</v>
      </c>
      <c r="N19" s="33">
        <v>272.5</v>
      </c>
      <c r="O19" s="34">
        <v>320</v>
      </c>
      <c r="P19" s="38">
        <v>470</v>
      </c>
      <c r="Q19" s="39">
        <v>480</v>
      </c>
    </row>
    <row r="20" spans="1:17" ht="13.9" thickBot="1" x14ac:dyDescent="0.45">
      <c r="A20" s="41"/>
      <c r="B20" s="41"/>
      <c r="C20" s="41"/>
      <c r="D20" s="41"/>
      <c r="E20" s="41"/>
      <c r="F20" s="41"/>
      <c r="G20" s="41"/>
      <c r="H20" s="41"/>
      <c r="I20" s="42"/>
      <c r="J20" s="41"/>
      <c r="K20" s="43"/>
      <c r="L20" s="41"/>
      <c r="M20" s="41"/>
    </row>
    <row r="21" spans="1:17" ht="17.649999999999999" thickBot="1" x14ac:dyDescent="0.5">
      <c r="A21" s="79" t="s">
        <v>121</v>
      </c>
      <c r="B21" s="80"/>
      <c r="C21" s="80"/>
      <c r="D21" s="80"/>
      <c r="E21" s="80"/>
      <c r="F21" s="80"/>
      <c r="G21" s="80"/>
      <c r="H21" s="81"/>
      <c r="J21" s="79" t="s">
        <v>122</v>
      </c>
      <c r="K21" s="80"/>
      <c r="L21" s="80"/>
      <c r="M21" s="80"/>
      <c r="N21" s="80"/>
      <c r="O21" s="80"/>
      <c r="P21" s="80"/>
      <c r="Q21" s="81"/>
    </row>
    <row r="22" spans="1:17" ht="13.9" thickBot="1" x14ac:dyDescent="0.4">
      <c r="A22" s="44" t="s">
        <v>111</v>
      </c>
      <c r="B22" s="45" t="s">
        <v>112</v>
      </c>
      <c r="C22" s="24" t="s">
        <v>113</v>
      </c>
      <c r="D22" s="24" t="s">
        <v>114</v>
      </c>
      <c r="E22" s="24" t="s">
        <v>115</v>
      </c>
      <c r="F22" s="25" t="s">
        <v>116</v>
      </c>
      <c r="G22" s="25" t="s">
        <v>117</v>
      </c>
      <c r="H22" s="26" t="s">
        <v>118</v>
      </c>
      <c r="J22" s="44" t="s">
        <v>111</v>
      </c>
      <c r="K22" s="45" t="s">
        <v>112</v>
      </c>
      <c r="L22" s="24" t="s">
        <v>113</v>
      </c>
      <c r="M22" s="24" t="s">
        <v>114</v>
      </c>
      <c r="N22" s="24" t="s">
        <v>115</v>
      </c>
      <c r="O22" s="25" t="s">
        <v>116</v>
      </c>
      <c r="P22" s="25" t="s">
        <v>117</v>
      </c>
      <c r="Q22" s="26" t="s">
        <v>118</v>
      </c>
    </row>
    <row r="23" spans="1:17" ht="14.1" customHeight="1" x14ac:dyDescent="0.35">
      <c r="A23" s="32">
        <v>53</v>
      </c>
      <c r="B23" s="28">
        <v>200</v>
      </c>
      <c r="C23" s="28">
        <v>250</v>
      </c>
      <c r="D23" s="28">
        <v>300</v>
      </c>
      <c r="E23" s="28">
        <v>362.5</v>
      </c>
      <c r="F23" s="34">
        <v>400</v>
      </c>
      <c r="G23" s="30">
        <v>470</v>
      </c>
      <c r="H23" s="31">
        <v>480</v>
      </c>
      <c r="J23" s="32">
        <v>43</v>
      </c>
      <c r="K23" s="28">
        <v>125</v>
      </c>
      <c r="L23" s="28">
        <v>145</v>
      </c>
      <c r="M23" s="28">
        <v>165</v>
      </c>
      <c r="N23" s="28">
        <v>187.5</v>
      </c>
      <c r="O23" s="34">
        <v>225</v>
      </c>
      <c r="P23" s="30">
        <v>245</v>
      </c>
      <c r="Q23" s="31">
        <v>250</v>
      </c>
    </row>
    <row r="24" spans="1:17" ht="14.1" customHeight="1" x14ac:dyDescent="0.35">
      <c r="A24" s="32">
        <v>59</v>
      </c>
      <c r="B24" s="33">
        <v>215</v>
      </c>
      <c r="C24" s="33">
        <v>265</v>
      </c>
      <c r="D24" s="33">
        <v>335</v>
      </c>
      <c r="E24" s="33">
        <v>420</v>
      </c>
      <c r="F24" s="34">
        <v>465</v>
      </c>
      <c r="G24" s="35">
        <v>535</v>
      </c>
      <c r="H24" s="36">
        <v>545</v>
      </c>
      <c r="J24" s="32">
        <v>47</v>
      </c>
      <c r="K24" s="33">
        <v>140</v>
      </c>
      <c r="L24" s="33">
        <v>160</v>
      </c>
      <c r="M24" s="33">
        <v>180</v>
      </c>
      <c r="N24" s="33">
        <v>207.5</v>
      </c>
      <c r="O24" s="34">
        <v>275</v>
      </c>
      <c r="P24" s="35">
        <v>337.5</v>
      </c>
      <c r="Q24" s="36">
        <v>345</v>
      </c>
    </row>
    <row r="25" spans="1:17" ht="14.1" customHeight="1" x14ac:dyDescent="0.35">
      <c r="A25" s="32">
        <v>66</v>
      </c>
      <c r="B25" s="33">
        <v>295</v>
      </c>
      <c r="C25" s="33">
        <v>345</v>
      </c>
      <c r="D25" s="33">
        <v>415</v>
      </c>
      <c r="E25" s="33">
        <v>497.5</v>
      </c>
      <c r="F25" s="34">
        <v>552.5</v>
      </c>
      <c r="G25" s="35">
        <v>607.5</v>
      </c>
      <c r="H25" s="36">
        <v>620</v>
      </c>
      <c r="J25" s="32">
        <v>52</v>
      </c>
      <c r="K25" s="33">
        <v>190</v>
      </c>
      <c r="L25" s="33">
        <v>210</v>
      </c>
      <c r="M25" s="33">
        <v>230</v>
      </c>
      <c r="N25" s="33">
        <v>255</v>
      </c>
      <c r="O25" s="34">
        <v>325</v>
      </c>
      <c r="P25" s="35">
        <v>362.5</v>
      </c>
      <c r="Q25" s="36">
        <v>370</v>
      </c>
    </row>
    <row r="26" spans="1:17" ht="14.1" customHeight="1" x14ac:dyDescent="0.35">
      <c r="A26" s="32">
        <v>74</v>
      </c>
      <c r="B26" s="33">
        <v>360</v>
      </c>
      <c r="C26" s="33">
        <v>410</v>
      </c>
      <c r="D26" s="33">
        <v>480</v>
      </c>
      <c r="E26" s="33">
        <v>562.5</v>
      </c>
      <c r="F26" s="34">
        <v>630</v>
      </c>
      <c r="G26" s="35">
        <v>680</v>
      </c>
      <c r="H26" s="36">
        <v>695</v>
      </c>
      <c r="J26" s="32">
        <v>57</v>
      </c>
      <c r="K26" s="33">
        <v>200</v>
      </c>
      <c r="L26" s="33">
        <v>230</v>
      </c>
      <c r="M26" s="33">
        <v>260</v>
      </c>
      <c r="N26" s="33">
        <v>302.5</v>
      </c>
      <c r="O26" s="34">
        <v>347.5</v>
      </c>
      <c r="P26" s="35">
        <v>427.5</v>
      </c>
      <c r="Q26" s="36">
        <v>435</v>
      </c>
    </row>
    <row r="27" spans="1:17" ht="14.1" customHeight="1" x14ac:dyDescent="0.35">
      <c r="A27" s="32">
        <v>83</v>
      </c>
      <c r="B27" s="33">
        <v>410</v>
      </c>
      <c r="C27" s="33">
        <v>460</v>
      </c>
      <c r="D27" s="33">
        <v>530</v>
      </c>
      <c r="E27" s="33">
        <v>602.5</v>
      </c>
      <c r="F27" s="34">
        <v>665</v>
      </c>
      <c r="G27" s="35">
        <v>725</v>
      </c>
      <c r="H27" s="36">
        <v>740</v>
      </c>
      <c r="J27" s="32">
        <v>63</v>
      </c>
      <c r="K27" s="33">
        <v>220</v>
      </c>
      <c r="L27" s="33">
        <v>250</v>
      </c>
      <c r="M27" s="33">
        <v>280</v>
      </c>
      <c r="N27" s="33">
        <v>322.5</v>
      </c>
      <c r="O27" s="34">
        <v>375</v>
      </c>
      <c r="P27" s="35">
        <v>445</v>
      </c>
      <c r="Q27" s="36">
        <v>455</v>
      </c>
    </row>
    <row r="28" spans="1:17" ht="14.1" customHeight="1" x14ac:dyDescent="0.35">
      <c r="A28" s="32">
        <v>93</v>
      </c>
      <c r="B28" s="33">
        <v>397.5</v>
      </c>
      <c r="C28" s="33">
        <v>447.5</v>
      </c>
      <c r="D28" s="33">
        <v>547.5</v>
      </c>
      <c r="E28" s="33">
        <v>627.5</v>
      </c>
      <c r="F28" s="34">
        <v>677.5</v>
      </c>
      <c r="G28" s="35">
        <v>765</v>
      </c>
      <c r="H28" s="36">
        <v>780</v>
      </c>
      <c r="J28" s="32">
        <v>69</v>
      </c>
      <c r="K28" s="33">
        <v>230</v>
      </c>
      <c r="L28" s="33">
        <v>260</v>
      </c>
      <c r="M28" s="33">
        <v>290</v>
      </c>
      <c r="N28" s="33">
        <v>332.5</v>
      </c>
      <c r="O28" s="34">
        <v>380</v>
      </c>
      <c r="P28" s="35">
        <v>455</v>
      </c>
      <c r="Q28" s="36">
        <v>465</v>
      </c>
    </row>
    <row r="29" spans="1:17" ht="14.1" customHeight="1" x14ac:dyDescent="0.35">
      <c r="A29" s="32">
        <v>105</v>
      </c>
      <c r="B29" s="33">
        <v>420</v>
      </c>
      <c r="C29" s="33">
        <v>470</v>
      </c>
      <c r="D29" s="33">
        <v>570</v>
      </c>
      <c r="E29" s="33">
        <v>642.5</v>
      </c>
      <c r="F29" s="34">
        <v>700</v>
      </c>
      <c r="G29" s="35">
        <v>795</v>
      </c>
      <c r="H29" s="36">
        <v>810</v>
      </c>
      <c r="J29" s="32">
        <v>76</v>
      </c>
      <c r="K29" s="33">
        <v>235</v>
      </c>
      <c r="L29" s="33">
        <v>265</v>
      </c>
      <c r="M29" s="33">
        <v>295</v>
      </c>
      <c r="N29" s="33">
        <v>342.5</v>
      </c>
      <c r="O29" s="34">
        <v>392.5</v>
      </c>
      <c r="P29" s="35">
        <v>470</v>
      </c>
      <c r="Q29" s="36">
        <v>480</v>
      </c>
    </row>
    <row r="30" spans="1:17" ht="14.1" customHeight="1" x14ac:dyDescent="0.35">
      <c r="A30" s="32">
        <v>120</v>
      </c>
      <c r="B30" s="33">
        <v>427.5</v>
      </c>
      <c r="C30" s="33">
        <v>477.5</v>
      </c>
      <c r="D30" s="33">
        <v>577.5</v>
      </c>
      <c r="E30" s="33">
        <v>652.5</v>
      </c>
      <c r="F30" s="34">
        <v>715</v>
      </c>
      <c r="G30" s="35">
        <v>822.5</v>
      </c>
      <c r="H30" s="36">
        <v>840</v>
      </c>
      <c r="J30" s="32">
        <v>84</v>
      </c>
      <c r="K30" s="33">
        <v>245</v>
      </c>
      <c r="L30" s="33">
        <v>275</v>
      </c>
      <c r="M30" s="33">
        <v>305</v>
      </c>
      <c r="N30" s="33">
        <v>352.5</v>
      </c>
      <c r="O30" s="34">
        <v>410</v>
      </c>
      <c r="P30" s="35">
        <v>490</v>
      </c>
      <c r="Q30" s="36">
        <v>500</v>
      </c>
    </row>
    <row r="31" spans="1:17" ht="14.1" customHeight="1" thickBot="1" x14ac:dyDescent="0.4">
      <c r="A31" s="37" t="s">
        <v>119</v>
      </c>
      <c r="B31" s="33">
        <v>440</v>
      </c>
      <c r="C31" s="33">
        <v>490</v>
      </c>
      <c r="D31" s="33">
        <v>590</v>
      </c>
      <c r="E31" s="33">
        <v>662.5</v>
      </c>
      <c r="F31" s="34">
        <v>730</v>
      </c>
      <c r="G31" s="38">
        <v>832.5</v>
      </c>
      <c r="H31" s="39">
        <v>850</v>
      </c>
      <c r="J31" s="40" t="s">
        <v>120</v>
      </c>
      <c r="K31" s="33">
        <v>250</v>
      </c>
      <c r="L31" s="33">
        <v>280</v>
      </c>
      <c r="M31" s="33">
        <v>310</v>
      </c>
      <c r="N31" s="33">
        <v>357.5</v>
      </c>
      <c r="O31" s="34">
        <v>420</v>
      </c>
      <c r="P31" s="38">
        <v>500</v>
      </c>
      <c r="Q31" s="39">
        <v>510</v>
      </c>
    </row>
    <row r="32" spans="1:17" ht="13.5" thickBot="1" x14ac:dyDescent="0.45">
      <c r="A32" s="41"/>
      <c r="B32" s="41"/>
      <c r="C32" s="41"/>
      <c r="D32" s="41"/>
      <c r="E32" s="41"/>
      <c r="F32" s="41"/>
      <c r="G32" s="41"/>
      <c r="H32" s="41"/>
      <c r="I32" s="41"/>
      <c r="J32" s="20"/>
    </row>
    <row r="33" spans="1:39" ht="17.649999999999999" thickBot="1" x14ac:dyDescent="0.5">
      <c r="A33" s="79" t="s">
        <v>123</v>
      </c>
      <c r="B33" s="80"/>
      <c r="C33" s="80"/>
      <c r="D33" s="80"/>
      <c r="E33" s="80"/>
      <c r="F33" s="80"/>
      <c r="G33" s="80"/>
      <c r="H33" s="81"/>
      <c r="J33" s="79" t="s">
        <v>124</v>
      </c>
      <c r="K33" s="80"/>
      <c r="L33" s="80"/>
      <c r="M33" s="80"/>
      <c r="N33" s="80"/>
      <c r="O33" s="80"/>
      <c r="P33" s="80"/>
      <c r="Q33" s="81"/>
      <c r="W33" s="79" t="s">
        <v>125</v>
      </c>
      <c r="X33" s="80"/>
      <c r="Y33" s="80"/>
      <c r="Z33" s="80"/>
      <c r="AA33" s="80"/>
      <c r="AB33" s="80"/>
      <c r="AC33" s="80"/>
      <c r="AD33" s="81"/>
      <c r="AF33" s="79" t="s">
        <v>126</v>
      </c>
      <c r="AG33" s="80"/>
      <c r="AH33" s="80"/>
      <c r="AI33" s="80"/>
      <c r="AJ33" s="80"/>
      <c r="AK33" s="80"/>
      <c r="AL33" s="80"/>
      <c r="AM33" s="81"/>
    </row>
    <row r="34" spans="1:39" ht="13.9" thickBot="1" x14ac:dyDescent="0.4">
      <c r="A34" s="22" t="s">
        <v>111</v>
      </c>
      <c r="B34" s="45" t="s">
        <v>112</v>
      </c>
      <c r="C34" s="24" t="s">
        <v>113</v>
      </c>
      <c r="D34" s="24" t="s">
        <v>114</v>
      </c>
      <c r="E34" s="24" t="s">
        <v>115</v>
      </c>
      <c r="F34" s="25" t="s">
        <v>116</v>
      </c>
      <c r="G34" s="25" t="s">
        <v>117</v>
      </c>
      <c r="H34" s="26" t="s">
        <v>118</v>
      </c>
      <c r="J34" s="22" t="s">
        <v>111</v>
      </c>
      <c r="K34" s="45" t="s">
        <v>112</v>
      </c>
      <c r="L34" s="24" t="s">
        <v>113</v>
      </c>
      <c r="M34" s="24" t="s">
        <v>114</v>
      </c>
      <c r="N34" s="24" t="s">
        <v>115</v>
      </c>
      <c r="O34" s="25" t="s">
        <v>116</v>
      </c>
      <c r="P34" s="25" t="s">
        <v>117</v>
      </c>
      <c r="Q34" s="26" t="s">
        <v>118</v>
      </c>
      <c r="W34" s="44" t="s">
        <v>111</v>
      </c>
      <c r="X34" s="45" t="s">
        <v>112</v>
      </c>
      <c r="Y34" s="24" t="s">
        <v>113</v>
      </c>
      <c r="Z34" s="24" t="s">
        <v>114</v>
      </c>
      <c r="AA34" s="24" t="s">
        <v>115</v>
      </c>
      <c r="AB34" s="25" t="s">
        <v>116</v>
      </c>
      <c r="AC34" s="25" t="s">
        <v>117</v>
      </c>
      <c r="AD34" s="26" t="s">
        <v>118</v>
      </c>
      <c r="AF34" s="44" t="s">
        <v>111</v>
      </c>
      <c r="AG34" s="45" t="s">
        <v>112</v>
      </c>
      <c r="AH34" s="24" t="s">
        <v>113</v>
      </c>
      <c r="AI34" s="24" t="s">
        <v>114</v>
      </c>
      <c r="AJ34" s="24" t="s">
        <v>115</v>
      </c>
      <c r="AK34" s="25" t="s">
        <v>116</v>
      </c>
      <c r="AL34" s="25" t="s">
        <v>117</v>
      </c>
      <c r="AM34" s="26" t="s">
        <v>118</v>
      </c>
    </row>
    <row r="35" spans="1:39" ht="14.1" customHeight="1" x14ac:dyDescent="0.45">
      <c r="A35" s="46">
        <v>59</v>
      </c>
      <c r="B35" s="30">
        <f>C35-50</f>
        <v>300</v>
      </c>
      <c r="C35" s="30">
        <f>D35-50</f>
        <v>350</v>
      </c>
      <c r="D35" s="30">
        <f>E35-50</f>
        <v>400</v>
      </c>
      <c r="E35" s="30">
        <v>450</v>
      </c>
      <c r="F35" s="30">
        <v>510</v>
      </c>
      <c r="G35" s="30">
        <v>552.5</v>
      </c>
      <c r="H35" s="31">
        <v>565</v>
      </c>
      <c r="I35" s="47"/>
      <c r="J35" s="48">
        <v>47</v>
      </c>
      <c r="K35" s="49">
        <f>L35-20</f>
        <v>172.5</v>
      </c>
      <c r="L35" s="49">
        <f>M35-30</f>
        <v>192.5</v>
      </c>
      <c r="M35" s="49">
        <f>N35-50</f>
        <v>222.5</v>
      </c>
      <c r="N35" s="49">
        <v>272.5</v>
      </c>
      <c r="O35" s="49">
        <v>310</v>
      </c>
      <c r="P35" s="30">
        <v>352.5</v>
      </c>
      <c r="Q35" s="31">
        <v>360</v>
      </c>
      <c r="R35" s="47"/>
      <c r="W35" s="32">
        <v>59</v>
      </c>
      <c r="X35" s="28">
        <f>Y35-50</f>
        <v>250</v>
      </c>
      <c r="Y35" s="28">
        <v>300</v>
      </c>
      <c r="Z35" s="28">
        <v>365</v>
      </c>
      <c r="AA35" s="28">
        <v>430</v>
      </c>
      <c r="AB35" s="28">
        <v>470</v>
      </c>
      <c r="AC35" s="50">
        <v>530</v>
      </c>
      <c r="AD35" s="51">
        <v>550</v>
      </c>
      <c r="AE35" s="47"/>
      <c r="AF35" s="52">
        <v>47</v>
      </c>
      <c r="AG35" s="53">
        <f>AH35-20</f>
        <v>160</v>
      </c>
      <c r="AH35" s="54">
        <f>AI35-30</f>
        <v>180</v>
      </c>
      <c r="AI35" s="54">
        <f>AJ35-50</f>
        <v>210</v>
      </c>
      <c r="AJ35" s="54">
        <v>260</v>
      </c>
      <c r="AK35" s="54">
        <v>282.5</v>
      </c>
      <c r="AL35" s="54">
        <v>345</v>
      </c>
      <c r="AM35" s="55">
        <v>360</v>
      </c>
    </row>
    <row r="36" spans="1:39" ht="14.1" customHeight="1" x14ac:dyDescent="0.45">
      <c r="A36" s="32">
        <v>66</v>
      </c>
      <c r="B36" s="35">
        <f t="shared" ref="B36:D42" si="0">C36-50</f>
        <v>400</v>
      </c>
      <c r="C36" s="35">
        <f t="shared" si="0"/>
        <v>450</v>
      </c>
      <c r="D36" s="35">
        <f t="shared" si="0"/>
        <v>500</v>
      </c>
      <c r="E36" s="35">
        <v>550</v>
      </c>
      <c r="F36" s="35">
        <v>585</v>
      </c>
      <c r="G36" s="35">
        <v>627.5</v>
      </c>
      <c r="H36" s="36">
        <v>640</v>
      </c>
      <c r="I36" s="47"/>
      <c r="J36" s="52">
        <v>52</v>
      </c>
      <c r="K36" s="35">
        <f>L36-20</f>
        <v>225</v>
      </c>
      <c r="L36" s="35">
        <f>M36-30</f>
        <v>245</v>
      </c>
      <c r="M36" s="35">
        <f t="shared" ref="M36:M42" si="1">N36-50</f>
        <v>275</v>
      </c>
      <c r="N36" s="35">
        <v>325</v>
      </c>
      <c r="O36" s="35">
        <v>360</v>
      </c>
      <c r="P36" s="35">
        <v>402.5</v>
      </c>
      <c r="Q36" s="36">
        <v>410</v>
      </c>
      <c r="R36" s="47"/>
      <c r="W36" s="32">
        <v>66</v>
      </c>
      <c r="X36" s="33">
        <f t="shared" ref="X36:X42" si="2">Y36-50</f>
        <v>317.5</v>
      </c>
      <c r="Y36" s="33">
        <v>367.5</v>
      </c>
      <c r="Z36" s="33">
        <v>445</v>
      </c>
      <c r="AA36" s="33">
        <v>530</v>
      </c>
      <c r="AB36" s="33">
        <v>570</v>
      </c>
      <c r="AC36" s="56">
        <v>610</v>
      </c>
      <c r="AD36" s="57">
        <v>630</v>
      </c>
      <c r="AE36" s="47"/>
      <c r="AF36" s="52">
        <v>52</v>
      </c>
      <c r="AG36" s="58">
        <f>AH36-20</f>
        <v>210</v>
      </c>
      <c r="AH36" s="33">
        <f>AI36-30</f>
        <v>230</v>
      </c>
      <c r="AI36" s="33">
        <f t="shared" ref="AI36:AI42" si="3">AJ36-50</f>
        <v>260</v>
      </c>
      <c r="AJ36" s="33">
        <v>310</v>
      </c>
      <c r="AK36" s="33">
        <v>340</v>
      </c>
      <c r="AL36" s="33">
        <v>365</v>
      </c>
      <c r="AM36" s="57">
        <v>390</v>
      </c>
    </row>
    <row r="37" spans="1:39" ht="14.1" customHeight="1" x14ac:dyDescent="0.45">
      <c r="A37" s="32">
        <v>74</v>
      </c>
      <c r="B37" s="35">
        <f t="shared" si="0"/>
        <v>475</v>
      </c>
      <c r="C37" s="35">
        <f t="shared" si="0"/>
        <v>525</v>
      </c>
      <c r="D37" s="35">
        <f t="shared" si="0"/>
        <v>575</v>
      </c>
      <c r="E37" s="35">
        <v>625</v>
      </c>
      <c r="F37" s="35">
        <v>670</v>
      </c>
      <c r="G37" s="35">
        <v>705</v>
      </c>
      <c r="H37" s="36">
        <v>720</v>
      </c>
      <c r="I37" s="47"/>
      <c r="J37" s="52">
        <v>57</v>
      </c>
      <c r="K37" s="35">
        <f>L37-30</f>
        <v>235</v>
      </c>
      <c r="L37" s="35">
        <f t="shared" ref="L37:L42" si="4">M37-40</f>
        <v>265</v>
      </c>
      <c r="M37" s="35">
        <f t="shared" si="1"/>
        <v>305</v>
      </c>
      <c r="N37" s="35">
        <v>355</v>
      </c>
      <c r="O37" s="35">
        <v>385</v>
      </c>
      <c r="P37" s="35">
        <v>435</v>
      </c>
      <c r="Q37" s="36">
        <v>445</v>
      </c>
      <c r="R37" s="47"/>
      <c r="W37" s="32">
        <v>74</v>
      </c>
      <c r="X37" s="33">
        <f t="shared" si="2"/>
        <v>370</v>
      </c>
      <c r="Y37" s="33">
        <v>420</v>
      </c>
      <c r="Z37" s="33">
        <v>510</v>
      </c>
      <c r="AA37" s="33">
        <v>610</v>
      </c>
      <c r="AB37" s="33">
        <v>640</v>
      </c>
      <c r="AC37" s="56">
        <v>700</v>
      </c>
      <c r="AD37" s="57">
        <v>720</v>
      </c>
      <c r="AE37" s="47"/>
      <c r="AF37" s="52">
        <v>57</v>
      </c>
      <c r="AG37" s="58">
        <f>AH37-30</f>
        <v>220</v>
      </c>
      <c r="AH37" s="33">
        <f t="shared" ref="AH37:AH42" si="5">AI37-40</f>
        <v>250</v>
      </c>
      <c r="AI37" s="33">
        <f t="shared" si="3"/>
        <v>290</v>
      </c>
      <c r="AJ37" s="33">
        <v>340</v>
      </c>
      <c r="AK37" s="33">
        <v>370</v>
      </c>
      <c r="AL37" s="33">
        <v>415</v>
      </c>
      <c r="AM37" s="57">
        <v>430</v>
      </c>
    </row>
    <row r="38" spans="1:39" ht="14.1" customHeight="1" x14ac:dyDescent="0.45">
      <c r="A38" s="32">
        <v>83</v>
      </c>
      <c r="B38" s="35">
        <f t="shared" si="0"/>
        <v>535</v>
      </c>
      <c r="C38" s="35">
        <f t="shared" si="0"/>
        <v>585</v>
      </c>
      <c r="D38" s="35">
        <f t="shared" si="0"/>
        <v>635</v>
      </c>
      <c r="E38" s="35">
        <v>685</v>
      </c>
      <c r="F38" s="35">
        <v>720</v>
      </c>
      <c r="G38" s="35">
        <v>755</v>
      </c>
      <c r="H38" s="36">
        <v>770</v>
      </c>
      <c r="I38" s="59"/>
      <c r="J38" s="52">
        <v>63</v>
      </c>
      <c r="K38" s="35">
        <f t="shared" ref="K38:K42" si="6">L38-30</f>
        <v>250</v>
      </c>
      <c r="L38" s="35">
        <f t="shared" si="4"/>
        <v>280</v>
      </c>
      <c r="M38" s="35">
        <f t="shared" si="1"/>
        <v>320</v>
      </c>
      <c r="N38" s="35">
        <v>370</v>
      </c>
      <c r="O38" s="35">
        <v>415</v>
      </c>
      <c r="P38" s="35">
        <v>470</v>
      </c>
      <c r="Q38" s="36">
        <v>480</v>
      </c>
      <c r="R38" s="59"/>
      <c r="W38" s="32">
        <v>83</v>
      </c>
      <c r="X38" s="33">
        <f t="shared" si="2"/>
        <v>412.5</v>
      </c>
      <c r="Y38" s="33">
        <v>462.5</v>
      </c>
      <c r="Z38" s="33">
        <v>560</v>
      </c>
      <c r="AA38" s="33">
        <v>670</v>
      </c>
      <c r="AB38" s="33">
        <v>700</v>
      </c>
      <c r="AC38" s="56">
        <v>740</v>
      </c>
      <c r="AD38" s="57">
        <v>760</v>
      </c>
      <c r="AE38" s="47"/>
      <c r="AF38" s="52">
        <v>63</v>
      </c>
      <c r="AG38" s="58">
        <f t="shared" ref="AG38:AG42" si="7">AH38-30</f>
        <v>240</v>
      </c>
      <c r="AH38" s="33">
        <f t="shared" si="5"/>
        <v>270</v>
      </c>
      <c r="AI38" s="33">
        <f t="shared" si="3"/>
        <v>310</v>
      </c>
      <c r="AJ38" s="33">
        <v>360</v>
      </c>
      <c r="AK38" s="33">
        <v>390</v>
      </c>
      <c r="AL38" s="33">
        <v>455</v>
      </c>
      <c r="AM38" s="57">
        <v>465</v>
      </c>
    </row>
    <row r="39" spans="1:39" ht="14.1" customHeight="1" x14ac:dyDescent="0.45">
      <c r="A39" s="32">
        <v>93</v>
      </c>
      <c r="B39" s="35">
        <f t="shared" si="0"/>
        <v>557.5</v>
      </c>
      <c r="C39" s="35">
        <f t="shared" si="0"/>
        <v>607.5</v>
      </c>
      <c r="D39" s="35">
        <f>E39-50</f>
        <v>657.5</v>
      </c>
      <c r="E39" s="35">
        <v>707.5</v>
      </c>
      <c r="F39" s="35">
        <v>745</v>
      </c>
      <c r="G39" s="35">
        <v>802.5</v>
      </c>
      <c r="H39" s="36">
        <v>820</v>
      </c>
      <c r="I39" s="47"/>
      <c r="J39" s="52">
        <v>69</v>
      </c>
      <c r="K39" s="35">
        <f t="shared" si="6"/>
        <v>265</v>
      </c>
      <c r="L39" s="35">
        <f t="shared" si="4"/>
        <v>295</v>
      </c>
      <c r="M39" s="35">
        <f t="shared" si="1"/>
        <v>335</v>
      </c>
      <c r="N39" s="35">
        <v>385</v>
      </c>
      <c r="O39" s="35">
        <v>425</v>
      </c>
      <c r="P39" s="35">
        <v>500</v>
      </c>
      <c r="Q39" s="36">
        <v>510</v>
      </c>
      <c r="R39" s="47"/>
      <c r="W39" s="32">
        <v>93</v>
      </c>
      <c r="X39" s="33">
        <f t="shared" si="2"/>
        <v>425</v>
      </c>
      <c r="Y39" s="33">
        <v>475</v>
      </c>
      <c r="Z39" s="33">
        <v>577.5</v>
      </c>
      <c r="AA39" s="33">
        <v>690</v>
      </c>
      <c r="AB39" s="33">
        <v>725</v>
      </c>
      <c r="AC39" s="56">
        <v>790</v>
      </c>
      <c r="AD39" s="57">
        <v>800</v>
      </c>
      <c r="AE39" s="47"/>
      <c r="AF39" s="52">
        <v>69</v>
      </c>
      <c r="AG39" s="58">
        <f t="shared" si="7"/>
        <v>250</v>
      </c>
      <c r="AH39" s="33">
        <f t="shared" si="5"/>
        <v>280</v>
      </c>
      <c r="AI39" s="33">
        <f t="shared" si="3"/>
        <v>320</v>
      </c>
      <c r="AJ39" s="33">
        <v>370</v>
      </c>
      <c r="AK39" s="33">
        <v>400</v>
      </c>
      <c r="AL39" s="33">
        <v>480</v>
      </c>
      <c r="AM39" s="57">
        <v>495</v>
      </c>
    </row>
    <row r="40" spans="1:39" ht="14.1" customHeight="1" x14ac:dyDescent="0.45">
      <c r="A40" s="32">
        <v>105</v>
      </c>
      <c r="B40" s="35">
        <f t="shared" si="0"/>
        <v>587.5</v>
      </c>
      <c r="C40" s="35">
        <f>D40-50</f>
        <v>637.5</v>
      </c>
      <c r="D40" s="35">
        <f>E40-40</f>
        <v>687.5</v>
      </c>
      <c r="E40" s="35">
        <v>727.5</v>
      </c>
      <c r="F40" s="60">
        <v>760</v>
      </c>
      <c r="G40" s="35">
        <v>842.5</v>
      </c>
      <c r="H40" s="36">
        <v>860</v>
      </c>
      <c r="I40" s="47"/>
      <c r="J40" s="52">
        <v>76</v>
      </c>
      <c r="K40" s="35">
        <f t="shared" si="6"/>
        <v>270</v>
      </c>
      <c r="L40" s="35">
        <f t="shared" si="4"/>
        <v>300</v>
      </c>
      <c r="M40" s="35">
        <f t="shared" si="1"/>
        <v>340</v>
      </c>
      <c r="N40" s="35">
        <v>390</v>
      </c>
      <c r="O40" s="35">
        <v>430</v>
      </c>
      <c r="P40" s="35">
        <v>510</v>
      </c>
      <c r="Q40" s="36">
        <v>520</v>
      </c>
      <c r="R40" s="47"/>
      <c r="W40" s="32">
        <v>105</v>
      </c>
      <c r="X40" s="33">
        <f t="shared" si="2"/>
        <v>442.5</v>
      </c>
      <c r="Y40" s="33">
        <v>492.5</v>
      </c>
      <c r="Z40" s="33">
        <v>600</v>
      </c>
      <c r="AA40" s="33">
        <v>715</v>
      </c>
      <c r="AB40" s="33">
        <v>740</v>
      </c>
      <c r="AC40" s="56">
        <v>820</v>
      </c>
      <c r="AD40" s="57">
        <v>850</v>
      </c>
      <c r="AE40" s="47"/>
      <c r="AF40" s="52">
        <v>76</v>
      </c>
      <c r="AG40" s="58">
        <f t="shared" si="7"/>
        <v>255</v>
      </c>
      <c r="AH40" s="33">
        <f t="shared" si="5"/>
        <v>285</v>
      </c>
      <c r="AI40" s="33">
        <f t="shared" si="3"/>
        <v>325</v>
      </c>
      <c r="AJ40" s="33">
        <v>375</v>
      </c>
      <c r="AK40" s="33">
        <v>410</v>
      </c>
      <c r="AL40" s="33">
        <v>495</v>
      </c>
      <c r="AM40" s="57">
        <v>510</v>
      </c>
    </row>
    <row r="41" spans="1:39" ht="14.1" customHeight="1" x14ac:dyDescent="0.45">
      <c r="A41" s="32">
        <v>120</v>
      </c>
      <c r="B41" s="35">
        <f t="shared" si="0"/>
        <v>575</v>
      </c>
      <c r="C41" s="35">
        <f t="shared" si="0"/>
        <v>625</v>
      </c>
      <c r="D41" s="35">
        <f>E41-60</f>
        <v>675</v>
      </c>
      <c r="E41" s="35">
        <v>735</v>
      </c>
      <c r="F41" s="60">
        <v>770</v>
      </c>
      <c r="G41" s="35">
        <v>862.5</v>
      </c>
      <c r="H41" s="36">
        <v>880</v>
      </c>
      <c r="I41" s="47"/>
      <c r="J41" s="52">
        <v>84</v>
      </c>
      <c r="K41" s="35">
        <f t="shared" si="6"/>
        <v>280</v>
      </c>
      <c r="L41" s="35">
        <f t="shared" si="4"/>
        <v>310</v>
      </c>
      <c r="M41" s="35">
        <f t="shared" si="1"/>
        <v>350</v>
      </c>
      <c r="N41" s="35">
        <v>400</v>
      </c>
      <c r="O41" s="35">
        <v>435</v>
      </c>
      <c r="P41" s="35">
        <v>520</v>
      </c>
      <c r="Q41" s="36">
        <v>530</v>
      </c>
      <c r="R41" s="47"/>
      <c r="S41"/>
      <c r="W41" s="32">
        <v>120</v>
      </c>
      <c r="X41" s="33">
        <f t="shared" si="2"/>
        <v>450</v>
      </c>
      <c r="Y41" s="33">
        <v>500</v>
      </c>
      <c r="Z41" s="33">
        <v>607.5</v>
      </c>
      <c r="AA41" s="33">
        <v>735</v>
      </c>
      <c r="AB41" s="33">
        <v>765</v>
      </c>
      <c r="AC41" s="56">
        <v>850</v>
      </c>
      <c r="AD41" s="57">
        <v>860</v>
      </c>
      <c r="AE41" s="47"/>
      <c r="AF41" s="52">
        <v>84</v>
      </c>
      <c r="AG41" s="58">
        <f t="shared" si="7"/>
        <v>265</v>
      </c>
      <c r="AH41" s="33">
        <f t="shared" si="5"/>
        <v>295</v>
      </c>
      <c r="AI41" s="33">
        <f t="shared" si="3"/>
        <v>335</v>
      </c>
      <c r="AJ41" s="33">
        <v>385</v>
      </c>
      <c r="AK41" s="33">
        <v>422.5</v>
      </c>
      <c r="AL41" s="33">
        <v>500</v>
      </c>
      <c r="AM41" s="57">
        <v>520</v>
      </c>
    </row>
    <row r="42" spans="1:39" ht="14.1" customHeight="1" thickBot="1" x14ac:dyDescent="0.5">
      <c r="A42" s="37" t="s">
        <v>119</v>
      </c>
      <c r="B42" s="38">
        <f t="shared" si="0"/>
        <v>620</v>
      </c>
      <c r="C42" s="38">
        <f t="shared" si="0"/>
        <v>670</v>
      </c>
      <c r="D42" s="38">
        <f>E42-60</f>
        <v>720</v>
      </c>
      <c r="E42" s="38">
        <v>780</v>
      </c>
      <c r="F42" s="38">
        <v>800</v>
      </c>
      <c r="G42" s="38">
        <v>897.5</v>
      </c>
      <c r="H42" s="39">
        <v>915</v>
      </c>
      <c r="I42" s="47"/>
      <c r="J42" s="61" t="s">
        <v>127</v>
      </c>
      <c r="K42" s="35">
        <f t="shared" si="6"/>
        <v>290</v>
      </c>
      <c r="L42" s="35">
        <f t="shared" si="4"/>
        <v>320</v>
      </c>
      <c r="M42" s="35">
        <f t="shared" si="1"/>
        <v>360</v>
      </c>
      <c r="N42" s="35">
        <v>410</v>
      </c>
      <c r="O42" s="35">
        <v>440</v>
      </c>
      <c r="P42" s="38">
        <v>587.5</v>
      </c>
      <c r="Q42" s="39">
        <v>600</v>
      </c>
      <c r="R42" s="47"/>
      <c r="S42"/>
      <c r="W42" s="37" t="s">
        <v>119</v>
      </c>
      <c r="X42" s="33">
        <f t="shared" si="2"/>
        <v>460</v>
      </c>
      <c r="Y42" s="62">
        <v>510</v>
      </c>
      <c r="Z42" s="62">
        <v>620</v>
      </c>
      <c r="AA42" s="62">
        <v>780</v>
      </c>
      <c r="AB42" s="62">
        <v>800</v>
      </c>
      <c r="AC42" s="63">
        <v>875</v>
      </c>
      <c r="AD42" s="64">
        <v>900</v>
      </c>
      <c r="AE42" s="47"/>
      <c r="AF42" s="61" t="s">
        <v>127</v>
      </c>
      <c r="AG42" s="65">
        <f t="shared" si="7"/>
        <v>270</v>
      </c>
      <c r="AH42" s="62">
        <f t="shared" si="5"/>
        <v>300</v>
      </c>
      <c r="AI42" s="62">
        <f t="shared" si="3"/>
        <v>340</v>
      </c>
      <c r="AJ42" s="62">
        <v>390</v>
      </c>
      <c r="AK42" s="62">
        <v>427.5</v>
      </c>
      <c r="AL42" s="62">
        <v>550</v>
      </c>
      <c r="AM42" s="64">
        <v>580</v>
      </c>
    </row>
    <row r="43" spans="1:39" ht="13.5" thickBot="1" x14ac:dyDescent="0.4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39" ht="17.649999999999999" thickBot="1" x14ac:dyDescent="0.5">
      <c r="A44" s="79" t="s">
        <v>128</v>
      </c>
      <c r="B44" s="83"/>
      <c r="C44" s="83"/>
      <c r="D44" s="83"/>
      <c r="E44" s="83"/>
      <c r="F44" s="84"/>
      <c r="G44" s="66"/>
      <c r="H44" s="67"/>
      <c r="I44" s="42"/>
      <c r="J44" s="79" t="s">
        <v>129</v>
      </c>
      <c r="K44" s="80"/>
      <c r="L44" s="80"/>
      <c r="M44" s="80"/>
      <c r="N44" s="80"/>
      <c r="O44" s="81"/>
    </row>
    <row r="45" spans="1:39" ht="17.649999999999999" thickBot="1" x14ac:dyDescent="0.5">
      <c r="A45" s="68" t="s">
        <v>111</v>
      </c>
      <c r="B45" s="45" t="s">
        <v>112</v>
      </c>
      <c r="C45" s="24" t="s">
        <v>113</v>
      </c>
      <c r="D45" s="24" t="s">
        <v>114</v>
      </c>
      <c r="E45" s="24" t="s">
        <v>115</v>
      </c>
      <c r="F45" s="26" t="s">
        <v>116</v>
      </c>
      <c r="G45" s="66"/>
      <c r="H45" s="67"/>
      <c r="I45" s="42"/>
      <c r="J45" s="69" t="s">
        <v>111</v>
      </c>
      <c r="K45" s="45" t="s">
        <v>112</v>
      </c>
      <c r="L45" s="24" t="s">
        <v>113</v>
      </c>
      <c r="M45" s="24" t="s">
        <v>114</v>
      </c>
      <c r="N45" s="24" t="s">
        <v>115</v>
      </c>
      <c r="O45" s="26" t="s">
        <v>116</v>
      </c>
    </row>
    <row r="46" spans="1:39" ht="14.1" customHeight="1" x14ac:dyDescent="0.45">
      <c r="A46" s="48">
        <v>59</v>
      </c>
      <c r="B46" s="70">
        <v>157.5</v>
      </c>
      <c r="C46" s="28">
        <v>220</v>
      </c>
      <c r="D46" s="28">
        <v>267.5</v>
      </c>
      <c r="E46" s="28">
        <v>290</v>
      </c>
      <c r="F46" s="71">
        <v>340</v>
      </c>
      <c r="G46" s="66"/>
      <c r="H46" s="67"/>
      <c r="I46" s="42"/>
      <c r="J46" s="27">
        <v>47</v>
      </c>
      <c r="K46" s="70">
        <v>102.5</v>
      </c>
      <c r="L46" s="28">
        <v>145</v>
      </c>
      <c r="M46" s="28">
        <v>177.5</v>
      </c>
      <c r="N46" s="28">
        <v>190</v>
      </c>
      <c r="O46" s="51">
        <v>205</v>
      </c>
    </row>
    <row r="47" spans="1:39" ht="14.1" customHeight="1" x14ac:dyDescent="0.45">
      <c r="A47" s="52">
        <v>66</v>
      </c>
      <c r="B47" s="58">
        <v>185</v>
      </c>
      <c r="C47" s="33">
        <v>260</v>
      </c>
      <c r="D47" s="33">
        <v>315</v>
      </c>
      <c r="E47" s="33">
        <v>347.5</v>
      </c>
      <c r="F47" s="72">
        <v>400</v>
      </c>
      <c r="G47" s="66"/>
      <c r="H47" s="67"/>
      <c r="I47" s="42"/>
      <c r="J47" s="32">
        <v>52</v>
      </c>
      <c r="K47" s="58">
        <v>112.5</v>
      </c>
      <c r="L47" s="33">
        <v>157.5</v>
      </c>
      <c r="M47" s="33">
        <v>192.5</v>
      </c>
      <c r="N47" s="33">
        <v>210</v>
      </c>
      <c r="O47" s="57">
        <v>225</v>
      </c>
    </row>
    <row r="48" spans="1:39" ht="14.1" customHeight="1" x14ac:dyDescent="0.45">
      <c r="A48" s="52">
        <v>74</v>
      </c>
      <c r="B48" s="58">
        <v>212.5</v>
      </c>
      <c r="C48" s="33">
        <v>300</v>
      </c>
      <c r="D48" s="33">
        <v>362.5</v>
      </c>
      <c r="E48" s="33">
        <v>395</v>
      </c>
      <c r="F48" s="72">
        <v>465</v>
      </c>
      <c r="G48" s="66"/>
      <c r="H48" s="67"/>
      <c r="I48" s="42"/>
      <c r="J48" s="32">
        <v>57</v>
      </c>
      <c r="K48" s="58">
        <v>120</v>
      </c>
      <c r="L48" s="33">
        <v>167.5</v>
      </c>
      <c r="M48" s="33">
        <v>205</v>
      </c>
      <c r="N48" s="33">
        <v>220</v>
      </c>
      <c r="O48" s="57">
        <v>242.5</v>
      </c>
    </row>
    <row r="49" spans="1:15" ht="14.1" customHeight="1" x14ac:dyDescent="0.45">
      <c r="A49" s="52">
        <v>83</v>
      </c>
      <c r="B49" s="58">
        <v>240</v>
      </c>
      <c r="C49" s="33">
        <v>335</v>
      </c>
      <c r="D49" s="33">
        <v>407.5</v>
      </c>
      <c r="E49" s="33">
        <v>452.5</v>
      </c>
      <c r="F49" s="72">
        <v>515</v>
      </c>
      <c r="G49" s="66"/>
      <c r="H49" s="67"/>
      <c r="I49" s="42"/>
      <c r="J49" s="32">
        <v>63</v>
      </c>
      <c r="K49" s="58">
        <v>125</v>
      </c>
      <c r="L49" s="33">
        <v>172.5</v>
      </c>
      <c r="M49" s="33">
        <v>210</v>
      </c>
      <c r="N49" s="33">
        <v>225</v>
      </c>
      <c r="O49" s="57">
        <v>245</v>
      </c>
    </row>
    <row r="50" spans="1:15" ht="14.1" customHeight="1" x14ac:dyDescent="0.45">
      <c r="A50" s="52">
        <v>93</v>
      </c>
      <c r="B50" s="58">
        <v>265</v>
      </c>
      <c r="C50" s="33">
        <v>370</v>
      </c>
      <c r="D50" s="33">
        <v>450</v>
      </c>
      <c r="E50" s="33">
        <v>492.5</v>
      </c>
      <c r="F50" s="72">
        <v>565</v>
      </c>
      <c r="G50" s="66"/>
      <c r="H50" s="67"/>
      <c r="I50" s="42"/>
      <c r="J50" s="32">
        <v>69</v>
      </c>
      <c r="K50" s="58">
        <v>127.5</v>
      </c>
      <c r="L50" s="33">
        <v>180</v>
      </c>
      <c r="M50" s="33">
        <v>217.5</v>
      </c>
      <c r="N50" s="33">
        <v>240</v>
      </c>
      <c r="O50" s="57">
        <v>257.5</v>
      </c>
    </row>
    <row r="51" spans="1:15" ht="14.1" customHeight="1" x14ac:dyDescent="0.45">
      <c r="A51" s="52">
        <v>105</v>
      </c>
      <c r="B51" s="58">
        <v>280</v>
      </c>
      <c r="C51" s="33">
        <v>392.5</v>
      </c>
      <c r="D51" s="33">
        <v>475</v>
      </c>
      <c r="E51" s="33">
        <v>517.5</v>
      </c>
      <c r="F51" s="72">
        <v>600</v>
      </c>
      <c r="G51" s="66"/>
      <c r="H51" s="67"/>
      <c r="I51" s="42"/>
      <c r="J51" s="32">
        <v>76</v>
      </c>
      <c r="K51" s="58">
        <v>135</v>
      </c>
      <c r="L51" s="33">
        <v>190</v>
      </c>
      <c r="M51" s="33">
        <v>230</v>
      </c>
      <c r="N51" s="33">
        <v>250</v>
      </c>
      <c r="O51" s="57">
        <v>270</v>
      </c>
    </row>
    <row r="52" spans="1:15" ht="14.1" customHeight="1" x14ac:dyDescent="0.45">
      <c r="A52" s="52">
        <v>120</v>
      </c>
      <c r="B52" s="58">
        <v>302.5</v>
      </c>
      <c r="C52" s="33">
        <v>422.5</v>
      </c>
      <c r="D52" s="33">
        <v>515</v>
      </c>
      <c r="E52" s="33">
        <v>557.5</v>
      </c>
      <c r="F52" s="72">
        <v>620</v>
      </c>
      <c r="G52" s="66"/>
      <c r="H52" s="67"/>
      <c r="I52" s="42"/>
      <c r="J52" s="32">
        <v>84</v>
      </c>
      <c r="K52" s="58">
        <v>142.5</v>
      </c>
      <c r="L52" s="33">
        <v>200</v>
      </c>
      <c r="M52" s="33">
        <v>242.5</v>
      </c>
      <c r="N52" s="33">
        <v>260</v>
      </c>
      <c r="O52" s="57">
        <v>285</v>
      </c>
    </row>
    <row r="53" spans="1:15" ht="14.1" customHeight="1" thickBot="1" x14ac:dyDescent="0.5">
      <c r="A53" s="73" t="s">
        <v>119</v>
      </c>
      <c r="B53" s="65">
        <v>305</v>
      </c>
      <c r="C53" s="62">
        <v>427.5</v>
      </c>
      <c r="D53" s="62">
        <v>517.5</v>
      </c>
      <c r="E53" s="62">
        <v>560</v>
      </c>
      <c r="F53" s="74">
        <v>640</v>
      </c>
      <c r="G53" s="66"/>
      <c r="H53" s="67"/>
      <c r="I53" s="42"/>
      <c r="J53" s="37" t="s">
        <v>120</v>
      </c>
      <c r="K53" s="65">
        <v>150</v>
      </c>
      <c r="L53" s="62">
        <v>210</v>
      </c>
      <c r="M53" s="62">
        <v>255</v>
      </c>
      <c r="N53" s="62">
        <v>270</v>
      </c>
      <c r="O53" s="64">
        <v>300</v>
      </c>
    </row>
    <row r="54" spans="1:15" ht="13.9" thickBot="1" x14ac:dyDescent="0.45">
      <c r="A54" s="41"/>
      <c r="B54" s="41"/>
      <c r="C54" s="41"/>
      <c r="D54" s="41"/>
      <c r="E54" s="41"/>
      <c r="F54" s="41"/>
      <c r="G54" s="41"/>
      <c r="H54" s="67"/>
      <c r="I54" s="42"/>
      <c r="J54" s="41"/>
      <c r="K54" s="41"/>
      <c r="L54" s="41"/>
      <c r="M54" s="41"/>
      <c r="N54" s="42"/>
    </row>
    <row r="55" spans="1:15" ht="17.649999999999999" thickBot="1" x14ac:dyDescent="0.5">
      <c r="A55" s="79" t="s">
        <v>130</v>
      </c>
      <c r="B55" s="80"/>
      <c r="C55" s="80"/>
      <c r="D55" s="80"/>
      <c r="E55" s="80"/>
      <c r="F55" s="81"/>
      <c r="G55" s="41"/>
      <c r="H55" s="67"/>
      <c r="I55" s="42"/>
      <c r="J55" s="79" t="s">
        <v>131</v>
      </c>
      <c r="K55" s="80"/>
      <c r="L55" s="80"/>
      <c r="M55" s="80"/>
      <c r="N55" s="80"/>
      <c r="O55" s="81"/>
    </row>
    <row r="56" spans="1:15" ht="13.5" x14ac:dyDescent="0.4">
      <c r="A56" s="46" t="s">
        <v>111</v>
      </c>
      <c r="B56" s="75" t="s">
        <v>112</v>
      </c>
      <c r="C56" s="76" t="s">
        <v>113</v>
      </c>
      <c r="D56" s="76" t="s">
        <v>114</v>
      </c>
      <c r="E56" s="76" t="s">
        <v>115</v>
      </c>
      <c r="F56" s="77" t="s">
        <v>116</v>
      </c>
      <c r="G56" s="41"/>
      <c r="H56" s="67"/>
      <c r="I56" s="42"/>
      <c r="J56" s="46" t="s">
        <v>111</v>
      </c>
      <c r="K56" s="75" t="s">
        <v>112</v>
      </c>
      <c r="L56" s="76" t="s">
        <v>113</v>
      </c>
      <c r="M56" s="76" t="s">
        <v>114</v>
      </c>
      <c r="N56" s="76" t="s">
        <v>115</v>
      </c>
      <c r="O56" s="77" t="s">
        <v>116</v>
      </c>
    </row>
    <row r="57" spans="1:15" ht="14.1" customHeight="1" x14ac:dyDescent="0.4">
      <c r="A57" s="32">
        <v>59</v>
      </c>
      <c r="B57" s="58">
        <v>142.5</v>
      </c>
      <c r="C57" s="33">
        <v>197.5</v>
      </c>
      <c r="D57" s="33">
        <v>240</v>
      </c>
      <c r="E57" s="33">
        <v>270</v>
      </c>
      <c r="F57" s="72">
        <v>320</v>
      </c>
      <c r="G57" s="41"/>
      <c r="H57" s="67"/>
      <c r="I57" s="42"/>
      <c r="J57" s="32">
        <v>47</v>
      </c>
      <c r="K57" s="58">
        <v>92.5</v>
      </c>
      <c r="L57" s="33">
        <v>132.5</v>
      </c>
      <c r="M57" s="33">
        <v>160</v>
      </c>
      <c r="N57" s="33">
        <v>170</v>
      </c>
      <c r="O57" s="57">
        <v>185</v>
      </c>
    </row>
    <row r="58" spans="1:15" ht="14.1" customHeight="1" x14ac:dyDescent="0.4">
      <c r="A58" s="32">
        <v>66</v>
      </c>
      <c r="B58" s="58">
        <v>167.5</v>
      </c>
      <c r="C58" s="33">
        <v>235</v>
      </c>
      <c r="D58" s="33">
        <v>285</v>
      </c>
      <c r="E58" s="33">
        <v>312.5</v>
      </c>
      <c r="F58" s="72">
        <v>370</v>
      </c>
      <c r="G58" s="41"/>
      <c r="H58" s="67"/>
      <c r="I58" s="42"/>
      <c r="J58" s="32">
        <v>52</v>
      </c>
      <c r="K58" s="58">
        <v>102.5</v>
      </c>
      <c r="L58" s="33">
        <v>142.5</v>
      </c>
      <c r="M58" s="33">
        <v>172.5</v>
      </c>
      <c r="N58" s="33">
        <v>185</v>
      </c>
      <c r="O58" s="57">
        <v>202.5</v>
      </c>
    </row>
    <row r="59" spans="1:15" ht="14.1" customHeight="1" x14ac:dyDescent="0.4">
      <c r="A59" s="32">
        <v>74</v>
      </c>
      <c r="B59" s="58">
        <v>192.5</v>
      </c>
      <c r="C59" s="33">
        <v>270</v>
      </c>
      <c r="D59" s="33">
        <v>327.5</v>
      </c>
      <c r="E59" s="33">
        <v>362.5</v>
      </c>
      <c r="F59" s="72">
        <v>435</v>
      </c>
      <c r="G59" s="41"/>
      <c r="H59" s="67"/>
      <c r="I59" s="42"/>
      <c r="J59" s="32">
        <v>57</v>
      </c>
      <c r="K59" s="58">
        <v>107.5</v>
      </c>
      <c r="L59" s="33">
        <v>152.5</v>
      </c>
      <c r="M59" s="33">
        <v>185</v>
      </c>
      <c r="N59" s="33">
        <v>200</v>
      </c>
      <c r="O59" s="57">
        <v>217.5</v>
      </c>
    </row>
    <row r="60" spans="1:15" ht="14.1" customHeight="1" x14ac:dyDescent="0.4">
      <c r="A60" s="32">
        <v>83</v>
      </c>
      <c r="B60" s="58">
        <v>217.5</v>
      </c>
      <c r="C60" s="33">
        <v>302.5</v>
      </c>
      <c r="D60" s="33">
        <v>367.5</v>
      </c>
      <c r="E60" s="33">
        <v>400</v>
      </c>
      <c r="F60" s="72">
        <v>470</v>
      </c>
      <c r="G60" s="41"/>
      <c r="H60" s="67"/>
      <c r="I60" s="42"/>
      <c r="J60" s="32">
        <v>63</v>
      </c>
      <c r="K60" s="58">
        <v>112.5</v>
      </c>
      <c r="L60" s="33">
        <v>157.5</v>
      </c>
      <c r="M60" s="33">
        <v>190</v>
      </c>
      <c r="N60" s="33">
        <v>205</v>
      </c>
      <c r="O60" s="57">
        <v>222.5</v>
      </c>
    </row>
    <row r="61" spans="1:15" ht="14.1" customHeight="1" x14ac:dyDescent="0.4">
      <c r="A61" s="32">
        <v>93</v>
      </c>
      <c r="B61" s="58">
        <v>240</v>
      </c>
      <c r="C61" s="33">
        <v>335</v>
      </c>
      <c r="D61" s="33">
        <v>405</v>
      </c>
      <c r="E61" s="33">
        <v>440</v>
      </c>
      <c r="F61" s="72">
        <v>505</v>
      </c>
      <c r="G61" s="41"/>
      <c r="H61" s="67"/>
      <c r="I61" s="42"/>
      <c r="J61" s="32">
        <v>69</v>
      </c>
      <c r="K61" s="58">
        <v>117.5</v>
      </c>
      <c r="L61" s="33">
        <v>165</v>
      </c>
      <c r="M61" s="33">
        <v>200</v>
      </c>
      <c r="N61" s="33">
        <v>215</v>
      </c>
      <c r="O61" s="57">
        <v>235</v>
      </c>
    </row>
    <row r="62" spans="1:15" ht="14.1" customHeight="1" x14ac:dyDescent="0.4">
      <c r="A62" s="32">
        <v>105</v>
      </c>
      <c r="B62" s="58">
        <v>252.5</v>
      </c>
      <c r="C62" s="33">
        <v>352.5</v>
      </c>
      <c r="D62" s="33">
        <v>430</v>
      </c>
      <c r="E62" s="33">
        <v>465</v>
      </c>
      <c r="F62" s="72">
        <v>525</v>
      </c>
      <c r="G62" s="41"/>
      <c r="H62" s="67"/>
      <c r="I62" s="42"/>
      <c r="J62" s="32">
        <v>76</v>
      </c>
      <c r="K62" s="58">
        <v>122.5</v>
      </c>
      <c r="L62" s="33">
        <v>170</v>
      </c>
      <c r="M62" s="33">
        <v>207.5</v>
      </c>
      <c r="N62" s="33">
        <v>225</v>
      </c>
      <c r="O62" s="57">
        <v>245</v>
      </c>
    </row>
    <row r="63" spans="1:15" ht="14.1" customHeight="1" x14ac:dyDescent="0.4">
      <c r="A63" s="32">
        <v>120</v>
      </c>
      <c r="B63" s="58">
        <v>272.5</v>
      </c>
      <c r="C63" s="33">
        <v>380</v>
      </c>
      <c r="D63" s="33">
        <v>462.5</v>
      </c>
      <c r="E63" s="33">
        <v>500</v>
      </c>
      <c r="F63" s="72">
        <v>550</v>
      </c>
      <c r="G63" s="41"/>
      <c r="H63" s="67"/>
      <c r="I63" s="42"/>
      <c r="J63" s="32">
        <v>84</v>
      </c>
      <c r="K63" s="58">
        <v>130</v>
      </c>
      <c r="L63" s="33">
        <v>182.5</v>
      </c>
      <c r="M63" s="33">
        <v>220</v>
      </c>
      <c r="N63" s="33">
        <v>240</v>
      </c>
      <c r="O63" s="57">
        <v>260</v>
      </c>
    </row>
    <row r="64" spans="1:15" ht="14.1" customHeight="1" thickBot="1" x14ac:dyDescent="0.45">
      <c r="A64" s="37" t="s">
        <v>119</v>
      </c>
      <c r="B64" s="65">
        <v>292.5</v>
      </c>
      <c r="C64" s="62">
        <v>407.5</v>
      </c>
      <c r="D64" s="62">
        <v>495</v>
      </c>
      <c r="E64" s="62">
        <v>527.5</v>
      </c>
      <c r="F64" s="74">
        <v>580</v>
      </c>
      <c r="G64" s="41"/>
      <c r="H64" s="67"/>
      <c r="I64" s="42"/>
      <c r="J64" s="37" t="s">
        <v>120</v>
      </c>
      <c r="K64" s="65">
        <v>140</v>
      </c>
      <c r="L64" s="62">
        <v>195</v>
      </c>
      <c r="M64" s="62">
        <v>235</v>
      </c>
      <c r="N64" s="62">
        <v>255</v>
      </c>
      <c r="O64" s="64">
        <v>277.5</v>
      </c>
    </row>
    <row r="65" spans="1:15" ht="13.9" thickBot="1" x14ac:dyDescent="0.45">
      <c r="A65" s="41"/>
      <c r="B65" s="41"/>
      <c r="C65" s="41"/>
      <c r="D65" s="41"/>
      <c r="E65" s="41"/>
      <c r="F65" s="41"/>
      <c r="G65" s="41"/>
      <c r="H65" s="41"/>
      <c r="I65" s="42"/>
      <c r="J65" s="41"/>
      <c r="K65" s="41"/>
      <c r="L65" s="41"/>
      <c r="M65" s="41"/>
      <c r="N65" s="42"/>
    </row>
    <row r="66" spans="1:15" ht="17.649999999999999" thickBot="1" x14ac:dyDescent="0.5">
      <c r="A66" s="79" t="s">
        <v>132</v>
      </c>
      <c r="B66" s="80"/>
      <c r="C66" s="80"/>
      <c r="D66" s="80"/>
      <c r="E66" s="80"/>
      <c r="F66" s="81"/>
      <c r="G66" s="41"/>
      <c r="H66" s="41"/>
      <c r="I66" s="42"/>
      <c r="J66" s="79" t="s">
        <v>133</v>
      </c>
      <c r="K66" s="80"/>
      <c r="L66" s="80"/>
      <c r="M66" s="80"/>
      <c r="N66" s="80"/>
      <c r="O66" s="81"/>
    </row>
    <row r="67" spans="1:15" ht="13.5" x14ac:dyDescent="0.35">
      <c r="A67" s="46" t="s">
        <v>111</v>
      </c>
      <c r="B67" s="75" t="s">
        <v>112</v>
      </c>
      <c r="C67" s="76" t="s">
        <v>113</v>
      </c>
      <c r="D67" s="76" t="s">
        <v>114</v>
      </c>
      <c r="E67" s="76" t="s">
        <v>115</v>
      </c>
      <c r="F67" s="77" t="s">
        <v>116</v>
      </c>
      <c r="G67" s="78"/>
      <c r="H67" s="78"/>
      <c r="I67" s="42"/>
      <c r="J67" s="46" t="s">
        <v>111</v>
      </c>
      <c r="K67" s="75" t="s">
        <v>112</v>
      </c>
      <c r="L67" s="76" t="s">
        <v>113</v>
      </c>
      <c r="M67" s="76" t="s">
        <v>114</v>
      </c>
      <c r="N67" s="76" t="s">
        <v>115</v>
      </c>
      <c r="O67" s="77" t="s">
        <v>116</v>
      </c>
    </row>
    <row r="68" spans="1:15" ht="14.1" customHeight="1" x14ac:dyDescent="0.35">
      <c r="A68" s="32">
        <v>59</v>
      </c>
      <c r="B68" s="58">
        <v>127.5</v>
      </c>
      <c r="C68" s="33">
        <v>177.5</v>
      </c>
      <c r="D68" s="33">
        <v>215</v>
      </c>
      <c r="E68" s="33">
        <v>237.5</v>
      </c>
      <c r="F68" s="57">
        <v>260</v>
      </c>
      <c r="G68" s="42"/>
      <c r="H68" s="42"/>
      <c r="I68" s="42"/>
      <c r="J68" s="32">
        <v>47</v>
      </c>
      <c r="K68" s="58">
        <v>82.5</v>
      </c>
      <c r="L68" s="33">
        <v>115</v>
      </c>
      <c r="M68" s="33">
        <v>140</v>
      </c>
      <c r="N68" s="33">
        <v>152.5</v>
      </c>
      <c r="O68" s="57">
        <v>165</v>
      </c>
    </row>
    <row r="69" spans="1:15" ht="14.1" customHeight="1" x14ac:dyDescent="0.35">
      <c r="A69" s="32">
        <v>66</v>
      </c>
      <c r="B69" s="58">
        <v>150</v>
      </c>
      <c r="C69" s="33">
        <v>207.5</v>
      </c>
      <c r="D69" s="33">
        <v>252.5</v>
      </c>
      <c r="E69" s="33">
        <v>275</v>
      </c>
      <c r="F69" s="57">
        <v>300</v>
      </c>
      <c r="G69" s="42"/>
      <c r="H69" s="42"/>
      <c r="I69" s="42"/>
      <c r="J69" s="32">
        <v>52</v>
      </c>
      <c r="K69" s="58">
        <v>90</v>
      </c>
      <c r="L69" s="33">
        <v>125</v>
      </c>
      <c r="M69" s="33">
        <v>152.5</v>
      </c>
      <c r="N69" s="33">
        <v>165</v>
      </c>
      <c r="O69" s="57">
        <v>180</v>
      </c>
    </row>
    <row r="70" spans="1:15" ht="14.1" customHeight="1" x14ac:dyDescent="0.35">
      <c r="A70" s="32">
        <v>74</v>
      </c>
      <c r="B70" s="58">
        <v>170</v>
      </c>
      <c r="C70" s="33">
        <v>240</v>
      </c>
      <c r="D70" s="33">
        <v>290</v>
      </c>
      <c r="E70" s="33">
        <v>320</v>
      </c>
      <c r="F70" s="57">
        <v>350</v>
      </c>
      <c r="G70" s="42"/>
      <c r="H70" s="42"/>
      <c r="I70" s="42"/>
      <c r="J70" s="32">
        <v>57</v>
      </c>
      <c r="K70" s="58">
        <v>95</v>
      </c>
      <c r="L70" s="33">
        <v>132.5</v>
      </c>
      <c r="M70" s="33">
        <v>162.5</v>
      </c>
      <c r="N70" s="33">
        <v>177.5</v>
      </c>
      <c r="O70" s="57">
        <v>192.5</v>
      </c>
    </row>
    <row r="71" spans="1:15" ht="14.1" customHeight="1" x14ac:dyDescent="0.35">
      <c r="A71" s="32">
        <v>83</v>
      </c>
      <c r="B71" s="58">
        <v>192.5</v>
      </c>
      <c r="C71" s="33">
        <v>270</v>
      </c>
      <c r="D71" s="33">
        <v>327.5</v>
      </c>
      <c r="E71" s="33">
        <v>350</v>
      </c>
      <c r="F71" s="57">
        <v>375</v>
      </c>
      <c r="G71" s="42"/>
      <c r="H71" s="42"/>
      <c r="I71" s="42"/>
      <c r="J71" s="32">
        <v>63</v>
      </c>
      <c r="K71" s="58">
        <v>100</v>
      </c>
      <c r="L71" s="33">
        <v>140</v>
      </c>
      <c r="M71" s="33">
        <v>170</v>
      </c>
      <c r="N71" s="33">
        <v>182.5</v>
      </c>
      <c r="O71" s="57">
        <v>197.5</v>
      </c>
    </row>
    <row r="72" spans="1:15" ht="14.1" customHeight="1" x14ac:dyDescent="0.35">
      <c r="A72" s="32">
        <v>93</v>
      </c>
      <c r="B72" s="58">
        <v>212.5</v>
      </c>
      <c r="C72" s="33">
        <v>297.5</v>
      </c>
      <c r="D72" s="33">
        <v>362.5</v>
      </c>
      <c r="E72" s="33">
        <v>385</v>
      </c>
      <c r="F72" s="57">
        <v>410</v>
      </c>
      <c r="G72" s="42"/>
      <c r="H72" s="42"/>
      <c r="I72" s="42"/>
      <c r="J72" s="32">
        <v>69</v>
      </c>
      <c r="K72" s="58">
        <v>105</v>
      </c>
      <c r="L72" s="33">
        <v>145</v>
      </c>
      <c r="M72" s="33">
        <v>177.5</v>
      </c>
      <c r="N72" s="33">
        <v>192.5</v>
      </c>
      <c r="O72" s="57">
        <v>207.5</v>
      </c>
    </row>
    <row r="73" spans="1:15" ht="14.1" customHeight="1" x14ac:dyDescent="0.35">
      <c r="A73" s="32">
        <v>105</v>
      </c>
      <c r="B73" s="58">
        <v>222.5</v>
      </c>
      <c r="C73" s="33">
        <v>312.5</v>
      </c>
      <c r="D73" s="33">
        <v>380</v>
      </c>
      <c r="E73" s="33">
        <v>410</v>
      </c>
      <c r="F73" s="57">
        <v>440</v>
      </c>
      <c r="G73" s="42"/>
      <c r="H73" s="42"/>
      <c r="I73" s="42"/>
      <c r="J73" s="32">
        <v>76</v>
      </c>
      <c r="K73" s="58">
        <v>110</v>
      </c>
      <c r="L73" s="33">
        <v>152.5</v>
      </c>
      <c r="M73" s="33">
        <v>185</v>
      </c>
      <c r="N73" s="33">
        <v>200</v>
      </c>
      <c r="O73" s="57">
        <v>217.5</v>
      </c>
    </row>
    <row r="74" spans="1:15" ht="14.1" customHeight="1" x14ac:dyDescent="0.35">
      <c r="A74" s="32">
        <v>120</v>
      </c>
      <c r="B74" s="58">
        <v>242.5</v>
      </c>
      <c r="C74" s="33">
        <v>340</v>
      </c>
      <c r="D74" s="33">
        <v>412.5</v>
      </c>
      <c r="E74" s="33">
        <v>440</v>
      </c>
      <c r="F74" s="57">
        <v>470</v>
      </c>
      <c r="G74" s="42"/>
      <c r="H74" s="42"/>
      <c r="I74" s="42"/>
      <c r="J74" s="32">
        <v>84</v>
      </c>
      <c r="K74" s="58">
        <v>115</v>
      </c>
      <c r="L74" s="33">
        <v>160</v>
      </c>
      <c r="M74" s="33">
        <v>195</v>
      </c>
      <c r="N74" s="33">
        <v>212.5</v>
      </c>
      <c r="O74" s="57">
        <v>230</v>
      </c>
    </row>
    <row r="75" spans="1:15" ht="14.1" customHeight="1" thickBot="1" x14ac:dyDescent="0.4">
      <c r="A75" s="37" t="s">
        <v>119</v>
      </c>
      <c r="B75" s="65">
        <v>260</v>
      </c>
      <c r="C75" s="62">
        <v>362.5</v>
      </c>
      <c r="D75" s="62">
        <v>440</v>
      </c>
      <c r="E75" s="62">
        <v>470</v>
      </c>
      <c r="F75" s="64">
        <v>500</v>
      </c>
      <c r="G75" s="42"/>
      <c r="H75" s="42"/>
      <c r="I75" s="42"/>
      <c r="J75" s="37" t="s">
        <v>120</v>
      </c>
      <c r="K75" s="65">
        <v>125</v>
      </c>
      <c r="L75" s="62">
        <v>172.5</v>
      </c>
      <c r="M75" s="62">
        <v>210</v>
      </c>
      <c r="N75" s="62">
        <v>227.5</v>
      </c>
      <c r="O75" s="64">
        <v>247.5</v>
      </c>
    </row>
    <row r="76" spans="1:15" ht="13.9" thickBot="1" x14ac:dyDescent="0.45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1"/>
      <c r="L76" s="41"/>
      <c r="M76" s="41"/>
      <c r="N76" s="42"/>
    </row>
    <row r="77" spans="1:15" ht="17.649999999999999" thickBot="1" x14ac:dyDescent="0.5">
      <c r="A77" s="79" t="s">
        <v>134</v>
      </c>
      <c r="B77" s="80"/>
      <c r="C77" s="80"/>
      <c r="D77" s="80"/>
      <c r="E77" s="80"/>
      <c r="F77" s="81"/>
      <c r="G77" s="41"/>
      <c r="H77" s="41"/>
      <c r="I77" s="42"/>
      <c r="J77" s="82" t="s">
        <v>135</v>
      </c>
      <c r="K77" s="83"/>
      <c r="L77" s="83"/>
      <c r="M77" s="83"/>
      <c r="N77" s="83"/>
      <c r="O77" s="84"/>
    </row>
    <row r="78" spans="1:15" ht="14.1" customHeight="1" x14ac:dyDescent="0.35">
      <c r="A78" s="46" t="s">
        <v>111</v>
      </c>
      <c r="B78" s="75" t="s">
        <v>112</v>
      </c>
      <c r="C78" s="76" t="s">
        <v>113</v>
      </c>
      <c r="D78" s="76" t="s">
        <v>114</v>
      </c>
      <c r="E78" s="76" t="s">
        <v>115</v>
      </c>
      <c r="F78" s="77" t="s">
        <v>116</v>
      </c>
      <c r="G78" s="78"/>
      <c r="H78" s="78"/>
      <c r="I78" s="42"/>
      <c r="J78" s="46" t="s">
        <v>111</v>
      </c>
      <c r="K78" s="75" t="s">
        <v>112</v>
      </c>
      <c r="L78" s="76" t="s">
        <v>113</v>
      </c>
      <c r="M78" s="76" t="s">
        <v>114</v>
      </c>
      <c r="N78" s="76" t="s">
        <v>115</v>
      </c>
      <c r="O78" s="77" t="s">
        <v>116</v>
      </c>
    </row>
    <row r="79" spans="1:15" ht="14.1" customHeight="1" x14ac:dyDescent="0.35">
      <c r="A79" s="32">
        <v>59</v>
      </c>
      <c r="B79" s="58">
        <v>95</v>
      </c>
      <c r="C79" s="33">
        <v>132.5</v>
      </c>
      <c r="D79" s="33">
        <v>162.5</v>
      </c>
      <c r="E79" s="33">
        <v>180</v>
      </c>
      <c r="F79" s="57">
        <v>200</v>
      </c>
      <c r="G79" s="42"/>
      <c r="H79" s="42"/>
      <c r="I79" s="42"/>
      <c r="J79" s="32">
        <v>47</v>
      </c>
      <c r="K79" s="58">
        <v>62.5</v>
      </c>
      <c r="L79" s="33">
        <v>87.5</v>
      </c>
      <c r="M79" s="33">
        <v>105</v>
      </c>
      <c r="N79" s="33">
        <v>115</v>
      </c>
      <c r="O79" s="57">
        <v>125</v>
      </c>
    </row>
    <row r="80" spans="1:15" ht="14.1" customHeight="1" x14ac:dyDescent="0.35">
      <c r="A80" s="32">
        <v>66</v>
      </c>
      <c r="B80" s="58">
        <v>112.5</v>
      </c>
      <c r="C80" s="33">
        <v>155</v>
      </c>
      <c r="D80" s="33">
        <v>190</v>
      </c>
      <c r="E80" s="33">
        <v>207.5</v>
      </c>
      <c r="F80" s="57">
        <v>225</v>
      </c>
      <c r="G80" s="42"/>
      <c r="H80" s="42"/>
      <c r="I80" s="42"/>
      <c r="J80" s="32">
        <v>52</v>
      </c>
      <c r="K80" s="58">
        <v>67.5</v>
      </c>
      <c r="L80" s="33">
        <v>95</v>
      </c>
      <c r="M80" s="33">
        <v>115</v>
      </c>
      <c r="N80" s="33">
        <v>125</v>
      </c>
      <c r="O80" s="57">
        <v>135</v>
      </c>
    </row>
    <row r="81" spans="1:15" ht="14.1" customHeight="1" x14ac:dyDescent="0.35">
      <c r="A81" s="32">
        <v>74</v>
      </c>
      <c r="B81" s="58">
        <v>127.5</v>
      </c>
      <c r="C81" s="33">
        <v>177.5</v>
      </c>
      <c r="D81" s="33">
        <v>217.5</v>
      </c>
      <c r="E81" s="33">
        <v>235</v>
      </c>
      <c r="F81" s="57">
        <v>255</v>
      </c>
      <c r="G81" s="42"/>
      <c r="H81" s="42"/>
      <c r="I81" s="42"/>
      <c r="J81" s="32">
        <v>57</v>
      </c>
      <c r="K81" s="58">
        <v>72.5</v>
      </c>
      <c r="L81" s="33">
        <v>100</v>
      </c>
      <c r="M81" s="33">
        <v>120</v>
      </c>
      <c r="N81" s="33">
        <v>132.5</v>
      </c>
      <c r="O81" s="57">
        <v>145</v>
      </c>
    </row>
    <row r="82" spans="1:15" ht="14.1" customHeight="1" x14ac:dyDescent="0.35">
      <c r="A82" s="32">
        <v>83</v>
      </c>
      <c r="B82" s="58">
        <v>145</v>
      </c>
      <c r="C82" s="33">
        <v>202.5</v>
      </c>
      <c r="D82" s="33">
        <v>245</v>
      </c>
      <c r="E82" s="33">
        <v>265</v>
      </c>
      <c r="F82" s="57">
        <v>285</v>
      </c>
      <c r="G82" s="42"/>
      <c r="H82" s="42"/>
      <c r="I82" s="42"/>
      <c r="J82" s="32">
        <v>63</v>
      </c>
      <c r="K82" s="58">
        <v>75</v>
      </c>
      <c r="L82" s="33">
        <v>105</v>
      </c>
      <c r="M82" s="33">
        <v>125</v>
      </c>
      <c r="N82" s="33">
        <v>135</v>
      </c>
      <c r="O82" s="57">
        <v>147.5</v>
      </c>
    </row>
    <row r="83" spans="1:15" ht="14.1" customHeight="1" x14ac:dyDescent="0.35">
      <c r="A83" s="32">
        <v>93</v>
      </c>
      <c r="B83" s="58">
        <v>160</v>
      </c>
      <c r="C83" s="33">
        <v>222.5</v>
      </c>
      <c r="D83" s="33">
        <v>270</v>
      </c>
      <c r="E83" s="33">
        <v>292.5</v>
      </c>
      <c r="F83" s="57">
        <v>315</v>
      </c>
      <c r="G83" s="42"/>
      <c r="H83" s="42"/>
      <c r="I83" s="42"/>
      <c r="J83" s="32">
        <v>69</v>
      </c>
      <c r="K83" s="58">
        <v>77.5</v>
      </c>
      <c r="L83" s="33">
        <v>110</v>
      </c>
      <c r="M83" s="33">
        <v>132.5</v>
      </c>
      <c r="N83" s="33">
        <v>145</v>
      </c>
      <c r="O83" s="57">
        <v>157.5</v>
      </c>
    </row>
    <row r="84" spans="1:15" ht="14.1" customHeight="1" x14ac:dyDescent="0.35">
      <c r="A84" s="32">
        <v>105</v>
      </c>
      <c r="B84" s="58">
        <v>167.5</v>
      </c>
      <c r="C84" s="33">
        <v>235</v>
      </c>
      <c r="D84" s="33">
        <v>285</v>
      </c>
      <c r="E84" s="33">
        <v>312.5</v>
      </c>
      <c r="F84" s="57">
        <v>340</v>
      </c>
      <c r="G84" s="42"/>
      <c r="H84" s="42"/>
      <c r="I84" s="42"/>
      <c r="J84" s="32">
        <v>76</v>
      </c>
      <c r="K84" s="58">
        <v>82.5</v>
      </c>
      <c r="L84" s="33">
        <v>115</v>
      </c>
      <c r="M84" s="33">
        <v>140</v>
      </c>
      <c r="N84" s="33">
        <v>152.5</v>
      </c>
      <c r="O84" s="57">
        <v>165</v>
      </c>
    </row>
    <row r="85" spans="1:15" ht="14.1" customHeight="1" x14ac:dyDescent="0.35">
      <c r="A85" s="32">
        <v>120</v>
      </c>
      <c r="B85" s="58">
        <v>180</v>
      </c>
      <c r="C85" s="33">
        <v>255</v>
      </c>
      <c r="D85" s="33">
        <v>310</v>
      </c>
      <c r="E85" s="33">
        <v>337.5</v>
      </c>
      <c r="F85" s="57">
        <v>365</v>
      </c>
      <c r="G85" s="42"/>
      <c r="H85" s="42"/>
      <c r="I85" s="42"/>
      <c r="J85" s="32">
        <v>84</v>
      </c>
      <c r="K85" s="58">
        <v>87.5</v>
      </c>
      <c r="L85" s="33">
        <v>120</v>
      </c>
      <c r="M85" s="33">
        <v>147.5</v>
      </c>
      <c r="N85" s="33">
        <v>160</v>
      </c>
      <c r="O85" s="57">
        <v>172.5</v>
      </c>
    </row>
    <row r="86" spans="1:15" ht="14.1" customHeight="1" thickBot="1" x14ac:dyDescent="0.4">
      <c r="A86" s="37" t="s">
        <v>119</v>
      </c>
      <c r="B86" s="65">
        <v>195</v>
      </c>
      <c r="C86" s="62">
        <v>272.5</v>
      </c>
      <c r="D86" s="62">
        <v>332.5</v>
      </c>
      <c r="E86" s="62">
        <v>360</v>
      </c>
      <c r="F86" s="64">
        <v>390</v>
      </c>
      <c r="G86" s="42"/>
      <c r="H86" s="42"/>
      <c r="I86" s="42"/>
      <c r="J86" s="37" t="s">
        <v>120</v>
      </c>
      <c r="K86" s="65">
        <v>92.5</v>
      </c>
      <c r="L86" s="62">
        <v>130</v>
      </c>
      <c r="M86" s="62">
        <v>157.5</v>
      </c>
      <c r="N86" s="62">
        <v>170</v>
      </c>
      <c r="O86" s="64">
        <v>185</v>
      </c>
    </row>
    <row r="87" spans="1:15" ht="13.5" x14ac:dyDescent="0.4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2"/>
    </row>
  </sheetData>
  <mergeCells count="20">
    <mergeCell ref="AF33:AM33"/>
    <mergeCell ref="A6:R6"/>
    <mergeCell ref="A7:E8"/>
    <mergeCell ref="G7:K8"/>
    <mergeCell ref="M7:Q8"/>
    <mergeCell ref="A9:H9"/>
    <mergeCell ref="J9:Q9"/>
    <mergeCell ref="A21:H21"/>
    <mergeCell ref="J21:Q21"/>
    <mergeCell ref="A33:H33"/>
    <mergeCell ref="J33:Q33"/>
    <mergeCell ref="W33:AD33"/>
    <mergeCell ref="A77:F77"/>
    <mergeCell ref="J77:O77"/>
    <mergeCell ref="A44:F44"/>
    <mergeCell ref="J44:O44"/>
    <mergeCell ref="A55:F55"/>
    <mergeCell ref="J55:O55"/>
    <mergeCell ref="A66:F66"/>
    <mergeCell ref="J66:O66"/>
  </mergeCells>
  <printOptions horizontalCentered="1" verticalCentered="1"/>
  <pageMargins left="0" right="0" top="0" bottom="0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F37B-D77E-43C4-8983-611109F60B4A}">
  <dimension ref="A1:W25"/>
  <sheetViews>
    <sheetView tabSelected="1" zoomScale="90" zoomScaleNormal="90" workbookViewId="0">
      <selection activeCell="G9" sqref="G9"/>
    </sheetView>
  </sheetViews>
  <sheetFormatPr baseColWidth="10" defaultRowHeight="14.25" x14ac:dyDescent="0.45"/>
  <cols>
    <col min="1" max="1" width="9.59765625" style="1" customWidth="1"/>
    <col min="2" max="6" width="10.6640625" style="1"/>
    <col min="7" max="8" width="10.6640625" style="7"/>
    <col min="9" max="12" width="12" style="1" customWidth="1"/>
    <col min="13" max="16" width="14" style="1" customWidth="1"/>
    <col min="17" max="19" width="13.33203125" style="1" customWidth="1"/>
    <col min="20" max="20" width="13.19921875" style="1" customWidth="1"/>
    <col min="23" max="23" width="18.796875" style="11" customWidth="1"/>
  </cols>
  <sheetData>
    <row r="1" spans="1:23" ht="77.75" customHeight="1" thickBot="1" x14ac:dyDescent="0.5">
      <c r="A1" s="98" t="s">
        <v>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4" t="s">
        <v>68</v>
      </c>
      <c r="W1" s="15">
        <v>45690</v>
      </c>
    </row>
    <row r="2" spans="1:23" ht="29.25" customHeight="1" thickBot="1" x14ac:dyDescent="0.5">
      <c r="A2" s="104" t="s">
        <v>54</v>
      </c>
      <c r="B2" s="100" t="s">
        <v>55</v>
      </c>
      <c r="C2" s="100" t="s">
        <v>66</v>
      </c>
      <c r="D2" s="102" t="s">
        <v>67</v>
      </c>
      <c r="E2" s="111" t="s">
        <v>137</v>
      </c>
      <c r="F2" s="100" t="s">
        <v>70</v>
      </c>
      <c r="G2" s="106" t="s">
        <v>56</v>
      </c>
      <c r="H2" s="110" t="s">
        <v>136</v>
      </c>
      <c r="I2" s="100" t="s">
        <v>63</v>
      </c>
      <c r="J2" s="107" t="s">
        <v>57</v>
      </c>
      <c r="K2" s="108"/>
      <c r="L2" s="108"/>
      <c r="M2" s="108"/>
      <c r="N2" s="108" t="s">
        <v>58</v>
      </c>
      <c r="O2" s="108"/>
      <c r="P2" s="108"/>
      <c r="Q2" s="108"/>
      <c r="R2" s="108" t="s">
        <v>59</v>
      </c>
      <c r="S2" s="108"/>
      <c r="T2" s="108"/>
      <c r="U2" s="109"/>
      <c r="V2" s="94" t="s">
        <v>74</v>
      </c>
      <c r="W2" s="96" t="s">
        <v>75</v>
      </c>
    </row>
    <row r="3" spans="1:23" ht="30" customHeight="1" thickBot="1" x14ac:dyDescent="0.5">
      <c r="A3" s="105"/>
      <c r="B3" s="101"/>
      <c r="C3" s="101"/>
      <c r="D3" s="103"/>
      <c r="E3" s="101"/>
      <c r="F3" s="101"/>
      <c r="G3" s="101"/>
      <c r="H3" s="101"/>
      <c r="I3" s="101"/>
      <c r="J3" s="4" t="s">
        <v>60</v>
      </c>
      <c r="K3" s="4" t="s">
        <v>61</v>
      </c>
      <c r="L3" s="4" t="s">
        <v>62</v>
      </c>
      <c r="M3" s="4" t="s">
        <v>71</v>
      </c>
      <c r="N3" s="4" t="s">
        <v>60</v>
      </c>
      <c r="O3" s="4" t="s">
        <v>61</v>
      </c>
      <c r="P3" s="4" t="s">
        <v>62</v>
      </c>
      <c r="Q3" s="4" t="s">
        <v>72</v>
      </c>
      <c r="R3" s="4" t="s">
        <v>60</v>
      </c>
      <c r="S3" s="4" t="s">
        <v>61</v>
      </c>
      <c r="T3" s="4" t="s">
        <v>62</v>
      </c>
      <c r="U3" s="4" t="s">
        <v>73</v>
      </c>
      <c r="V3" s="95"/>
      <c r="W3" s="97"/>
    </row>
    <row r="4" spans="1:23" ht="28.5" x14ac:dyDescent="0.45">
      <c r="A4" s="3" t="s">
        <v>0</v>
      </c>
      <c r="B4" s="3" t="s">
        <v>1</v>
      </c>
      <c r="C4" s="5">
        <v>38119</v>
      </c>
      <c r="D4" s="8">
        <f>ROUND(DATEDIF(C4, $W$1, "Y"), 0)</f>
        <v>20</v>
      </c>
      <c r="E4" s="8" t="str">
        <f>IF(AND(D4&gt;=20, D4&lt;=23), "JUNIOR", IF(D4&lt;20, "SUB JUNIOR", "OPEN"))</f>
        <v>JUNIOR</v>
      </c>
      <c r="F4" s="3" t="s">
        <v>2</v>
      </c>
      <c r="G4" s="3">
        <v>83.4</v>
      </c>
      <c r="H4" s="3" t="s">
        <v>21</v>
      </c>
      <c r="I4" s="3" t="s">
        <v>64</v>
      </c>
      <c r="J4" s="10">
        <v>155</v>
      </c>
      <c r="K4" s="10">
        <v>165</v>
      </c>
      <c r="L4" s="10">
        <v>170</v>
      </c>
      <c r="M4" s="10">
        <v>170</v>
      </c>
      <c r="N4" s="10">
        <v>120</v>
      </c>
      <c r="O4" s="10">
        <v>125</v>
      </c>
      <c r="P4" s="10" t="s">
        <v>76</v>
      </c>
      <c r="Q4" s="10">
        <v>125</v>
      </c>
      <c r="R4" s="10">
        <v>190</v>
      </c>
      <c r="S4" s="10">
        <v>195</v>
      </c>
      <c r="T4" s="10">
        <v>200</v>
      </c>
      <c r="U4" s="10">
        <v>200</v>
      </c>
      <c r="V4" s="10">
        <f t="shared" ref="V4:V25" si="0">M4+Q4+U4</f>
        <v>495</v>
      </c>
      <c r="W4" s="12">
        <v>68.355076126660407</v>
      </c>
    </row>
    <row r="5" spans="1:23" ht="28.5" x14ac:dyDescent="0.45">
      <c r="A5" s="2" t="s">
        <v>3</v>
      </c>
      <c r="B5" s="2" t="s">
        <v>4</v>
      </c>
      <c r="C5" s="6">
        <v>30585</v>
      </c>
      <c r="D5" s="8">
        <f t="shared" ref="D5:D25" si="1">ROUND(DATEDIF(C5, $W$1, "Y"), 0)</f>
        <v>41</v>
      </c>
      <c r="E5" s="8" t="str">
        <f t="shared" ref="E5:E25" si="2">IF(AND(D5&gt;=20, D5&lt;=23), "JUNIOR", IF(D5&lt;20, "SUB JUNIOR", "OPEN"))</f>
        <v>OPEN</v>
      </c>
      <c r="F5" s="2" t="s">
        <v>2</v>
      </c>
      <c r="G5" s="2">
        <v>80</v>
      </c>
      <c r="H5" s="2" t="s">
        <v>2</v>
      </c>
      <c r="I5" s="2" t="s">
        <v>64</v>
      </c>
      <c r="J5" s="10">
        <v>162.5</v>
      </c>
      <c r="K5" s="10">
        <v>170</v>
      </c>
      <c r="L5" s="10">
        <v>175</v>
      </c>
      <c r="M5" s="9">
        <v>175</v>
      </c>
      <c r="N5" s="10">
        <v>122.5</v>
      </c>
      <c r="O5" s="10">
        <v>130</v>
      </c>
      <c r="P5" s="10">
        <v>137.5</v>
      </c>
      <c r="Q5" s="9">
        <v>137.5</v>
      </c>
      <c r="R5" s="10">
        <v>180</v>
      </c>
      <c r="S5" s="10">
        <v>190</v>
      </c>
      <c r="T5" s="10">
        <v>205</v>
      </c>
      <c r="U5" s="9">
        <v>205</v>
      </c>
      <c r="V5" s="10">
        <f t="shared" si="0"/>
        <v>517.5</v>
      </c>
      <c r="W5" s="13">
        <v>72.986806480583695</v>
      </c>
    </row>
    <row r="6" spans="1:23" ht="28.5" x14ac:dyDescent="0.45">
      <c r="A6" s="2" t="s">
        <v>5</v>
      </c>
      <c r="B6" s="2" t="s">
        <v>6</v>
      </c>
      <c r="C6" s="6">
        <v>37226</v>
      </c>
      <c r="D6" s="8">
        <f t="shared" si="1"/>
        <v>23</v>
      </c>
      <c r="E6" s="8" t="str">
        <f t="shared" si="2"/>
        <v>JUNIOR</v>
      </c>
      <c r="F6" s="2" t="s">
        <v>7</v>
      </c>
      <c r="G6" s="2">
        <v>71.5</v>
      </c>
      <c r="H6" s="2" t="s">
        <v>7</v>
      </c>
      <c r="I6" s="2" t="s">
        <v>64</v>
      </c>
      <c r="J6" s="10">
        <v>150</v>
      </c>
      <c r="K6" s="10">
        <v>157.5</v>
      </c>
      <c r="L6" s="10" t="s">
        <v>77</v>
      </c>
      <c r="M6" s="9">
        <v>157.5</v>
      </c>
      <c r="N6" s="10">
        <v>95</v>
      </c>
      <c r="O6" s="10">
        <v>102.5</v>
      </c>
      <c r="P6" s="10" t="s">
        <v>78</v>
      </c>
      <c r="Q6" s="9">
        <v>102.5</v>
      </c>
      <c r="R6" s="10">
        <v>170</v>
      </c>
      <c r="S6" s="10">
        <v>175</v>
      </c>
      <c r="T6" s="10">
        <v>182.5</v>
      </c>
      <c r="U6" s="9">
        <v>182.5</v>
      </c>
      <c r="V6" s="10">
        <f t="shared" si="0"/>
        <v>442.5</v>
      </c>
      <c r="W6" s="13">
        <v>66.136136247862595</v>
      </c>
    </row>
    <row r="7" spans="1:23" ht="28.5" x14ac:dyDescent="0.45">
      <c r="A7" s="2" t="s">
        <v>8</v>
      </c>
      <c r="B7" s="2" t="s">
        <v>9</v>
      </c>
      <c r="C7" s="6">
        <v>38329</v>
      </c>
      <c r="D7" s="8">
        <f t="shared" si="1"/>
        <v>20</v>
      </c>
      <c r="E7" s="8" t="str">
        <f t="shared" si="2"/>
        <v>JUNIOR</v>
      </c>
      <c r="F7" s="2" t="s">
        <v>2</v>
      </c>
      <c r="G7" s="2">
        <v>77</v>
      </c>
      <c r="H7" s="2" t="s">
        <v>2</v>
      </c>
      <c r="I7" s="2" t="s">
        <v>64</v>
      </c>
      <c r="J7" s="10">
        <v>157.5</v>
      </c>
      <c r="K7" s="10">
        <v>162.5</v>
      </c>
      <c r="L7" s="10">
        <v>172.5</v>
      </c>
      <c r="M7" s="9">
        <v>172.5</v>
      </c>
      <c r="N7" s="10">
        <v>105</v>
      </c>
      <c r="O7" s="10">
        <v>112.5</v>
      </c>
      <c r="P7" s="10">
        <v>120</v>
      </c>
      <c r="Q7" s="9">
        <v>120</v>
      </c>
      <c r="R7" s="10">
        <v>185</v>
      </c>
      <c r="S7" s="10">
        <v>200</v>
      </c>
      <c r="T7" s="10">
        <v>215</v>
      </c>
      <c r="U7" s="9">
        <v>215</v>
      </c>
      <c r="V7" s="10">
        <f t="shared" si="0"/>
        <v>507.5</v>
      </c>
      <c r="W7" s="13">
        <v>72.991621394535002</v>
      </c>
    </row>
    <row r="8" spans="1:23" ht="28.5" x14ac:dyDescent="0.45">
      <c r="A8" s="2" t="s">
        <v>10</v>
      </c>
      <c r="B8" s="2" t="s">
        <v>11</v>
      </c>
      <c r="C8" s="6">
        <v>38370</v>
      </c>
      <c r="D8" s="8">
        <f t="shared" si="1"/>
        <v>20</v>
      </c>
      <c r="E8" s="8" t="str">
        <f t="shared" si="2"/>
        <v>JUNIOR</v>
      </c>
      <c r="F8" s="2" t="s">
        <v>12</v>
      </c>
      <c r="G8" s="2">
        <v>99.9</v>
      </c>
      <c r="H8" s="2" t="s">
        <v>12</v>
      </c>
      <c r="I8" s="2" t="s">
        <v>64</v>
      </c>
      <c r="J8" s="10">
        <v>170</v>
      </c>
      <c r="K8" s="10">
        <v>200</v>
      </c>
      <c r="L8" s="10" t="s">
        <v>79</v>
      </c>
      <c r="M8" s="9">
        <v>200</v>
      </c>
      <c r="N8" s="10">
        <v>115</v>
      </c>
      <c r="O8" s="10">
        <v>125</v>
      </c>
      <c r="P8" s="10" t="s">
        <v>80</v>
      </c>
      <c r="Q8" s="9">
        <v>125</v>
      </c>
      <c r="R8" s="10">
        <v>170</v>
      </c>
      <c r="S8" s="10">
        <v>200</v>
      </c>
      <c r="T8" s="10">
        <v>210</v>
      </c>
      <c r="U8" s="9">
        <v>210</v>
      </c>
      <c r="V8" s="10">
        <f t="shared" si="0"/>
        <v>535</v>
      </c>
      <c r="W8" s="13">
        <v>67.618271161284</v>
      </c>
    </row>
    <row r="9" spans="1:23" ht="28.5" x14ac:dyDescent="0.45">
      <c r="A9" s="2" t="s">
        <v>13</v>
      </c>
      <c r="B9" s="2" t="s">
        <v>14</v>
      </c>
      <c r="C9" s="6">
        <v>36262</v>
      </c>
      <c r="D9" s="8">
        <f t="shared" si="1"/>
        <v>25</v>
      </c>
      <c r="E9" s="8" t="str">
        <f t="shared" si="2"/>
        <v>OPEN</v>
      </c>
      <c r="F9" s="2" t="s">
        <v>15</v>
      </c>
      <c r="G9" s="2">
        <v>56.4</v>
      </c>
      <c r="H9" s="2" t="s">
        <v>15</v>
      </c>
      <c r="I9" s="2" t="s">
        <v>64</v>
      </c>
      <c r="J9" s="10">
        <v>110</v>
      </c>
      <c r="K9" s="10">
        <v>115</v>
      </c>
      <c r="L9" s="10" t="s">
        <v>81</v>
      </c>
      <c r="M9" s="9">
        <v>115</v>
      </c>
      <c r="N9" s="10">
        <v>55</v>
      </c>
      <c r="O9" s="10">
        <v>57.5</v>
      </c>
      <c r="P9" s="10">
        <v>60</v>
      </c>
      <c r="Q9" s="9">
        <v>60</v>
      </c>
      <c r="R9" s="10">
        <v>132.5</v>
      </c>
      <c r="S9" s="10">
        <v>137.5</v>
      </c>
      <c r="T9" s="10">
        <v>145</v>
      </c>
      <c r="U9" s="9">
        <v>145</v>
      </c>
      <c r="V9" s="10">
        <f t="shared" si="0"/>
        <v>320</v>
      </c>
      <c r="W9" s="13">
        <v>75.663739269184703</v>
      </c>
    </row>
    <row r="10" spans="1:23" ht="28.5" x14ac:dyDescent="0.45">
      <c r="A10" s="2" t="s">
        <v>16</v>
      </c>
      <c r="B10" s="2" t="s">
        <v>17</v>
      </c>
      <c r="C10" s="6">
        <v>38554</v>
      </c>
      <c r="D10" s="8">
        <f t="shared" si="1"/>
        <v>19</v>
      </c>
      <c r="E10" s="8" t="str">
        <f t="shared" si="2"/>
        <v>SUB JUNIOR</v>
      </c>
      <c r="F10" s="2" t="s">
        <v>18</v>
      </c>
      <c r="G10" s="2">
        <v>50</v>
      </c>
      <c r="H10" s="2" t="s">
        <v>18</v>
      </c>
      <c r="I10" s="2" t="s">
        <v>64</v>
      </c>
      <c r="J10" s="10">
        <v>95</v>
      </c>
      <c r="K10" s="10">
        <v>100</v>
      </c>
      <c r="L10" s="10">
        <v>105</v>
      </c>
      <c r="M10" s="9">
        <v>105</v>
      </c>
      <c r="N10" s="10">
        <v>47.5</v>
      </c>
      <c r="O10" s="10">
        <v>52.5</v>
      </c>
      <c r="P10" s="10" t="s">
        <v>82</v>
      </c>
      <c r="Q10" s="9">
        <v>52.5</v>
      </c>
      <c r="R10" s="10">
        <v>95</v>
      </c>
      <c r="S10" s="10">
        <v>100</v>
      </c>
      <c r="T10" s="10">
        <v>105</v>
      </c>
      <c r="U10" s="9">
        <v>105</v>
      </c>
      <c r="V10" s="10">
        <f t="shared" si="0"/>
        <v>262.5</v>
      </c>
      <c r="W10" s="13">
        <v>68.617173897092897</v>
      </c>
    </row>
    <row r="11" spans="1:23" ht="28.5" x14ac:dyDescent="0.45">
      <c r="A11" s="2" t="s">
        <v>19</v>
      </c>
      <c r="B11" s="2" t="s">
        <v>20</v>
      </c>
      <c r="C11" s="6">
        <v>38241</v>
      </c>
      <c r="D11" s="8">
        <f t="shared" si="1"/>
        <v>20</v>
      </c>
      <c r="E11" s="8" t="str">
        <f t="shared" si="2"/>
        <v>JUNIOR</v>
      </c>
      <c r="F11" s="2" t="s">
        <v>21</v>
      </c>
      <c r="G11" s="2">
        <v>85.6</v>
      </c>
      <c r="H11" s="2" t="s">
        <v>21</v>
      </c>
      <c r="I11" s="2" t="s">
        <v>65</v>
      </c>
      <c r="J11" s="10">
        <v>140</v>
      </c>
      <c r="K11" s="10">
        <v>150</v>
      </c>
      <c r="L11" s="10">
        <v>155</v>
      </c>
      <c r="M11" s="9">
        <v>155</v>
      </c>
      <c r="N11" s="10">
        <v>85</v>
      </c>
      <c r="O11" s="10">
        <v>95</v>
      </c>
      <c r="P11" s="10" t="s">
        <v>83</v>
      </c>
      <c r="Q11" s="9">
        <v>95</v>
      </c>
      <c r="R11" s="10">
        <v>215</v>
      </c>
      <c r="S11" s="10">
        <v>225</v>
      </c>
      <c r="T11" s="10" t="s">
        <v>84</v>
      </c>
      <c r="U11" s="9">
        <v>225</v>
      </c>
      <c r="V11" s="10">
        <f t="shared" si="0"/>
        <v>475</v>
      </c>
      <c r="W11" s="13">
        <v>64.740460354810807</v>
      </c>
    </row>
    <row r="12" spans="1:23" ht="28.5" x14ac:dyDescent="0.45">
      <c r="A12" s="2" t="s">
        <v>22</v>
      </c>
      <c r="B12" s="2" t="s">
        <v>23</v>
      </c>
      <c r="C12" s="6">
        <v>38052</v>
      </c>
      <c r="D12" s="8">
        <f t="shared" si="1"/>
        <v>20</v>
      </c>
      <c r="E12" s="8" t="str">
        <f t="shared" si="2"/>
        <v>JUNIOR</v>
      </c>
      <c r="F12" s="2" t="s">
        <v>24</v>
      </c>
      <c r="G12" s="2">
        <v>69.3</v>
      </c>
      <c r="H12" s="2" t="s">
        <v>7</v>
      </c>
      <c r="I12" s="2" t="s">
        <v>64</v>
      </c>
      <c r="J12" s="10" t="s">
        <v>76</v>
      </c>
      <c r="K12" s="10" t="s">
        <v>85</v>
      </c>
      <c r="L12" s="10">
        <v>132.5</v>
      </c>
      <c r="M12" s="9">
        <v>132.5</v>
      </c>
      <c r="N12" s="10">
        <v>105</v>
      </c>
      <c r="O12" s="10">
        <v>110</v>
      </c>
      <c r="P12" s="10" t="s">
        <v>86</v>
      </c>
      <c r="Q12" s="9">
        <v>110</v>
      </c>
      <c r="R12" s="10" t="s">
        <v>87</v>
      </c>
      <c r="S12" s="10">
        <v>175</v>
      </c>
      <c r="T12" s="10">
        <v>177.5</v>
      </c>
      <c r="U12" s="9">
        <v>177.5</v>
      </c>
      <c r="V12" s="10">
        <f t="shared" si="0"/>
        <v>420</v>
      </c>
      <c r="W12" s="13">
        <v>63.8091620913155</v>
      </c>
    </row>
    <row r="13" spans="1:23" ht="28.5" x14ac:dyDescent="0.45">
      <c r="A13" s="2" t="s">
        <v>25</v>
      </c>
      <c r="B13" s="2" t="s">
        <v>26</v>
      </c>
      <c r="C13" s="6">
        <v>35474</v>
      </c>
      <c r="D13" s="8">
        <f t="shared" si="1"/>
        <v>27</v>
      </c>
      <c r="E13" s="8" t="str">
        <f t="shared" si="2"/>
        <v>OPEN</v>
      </c>
      <c r="F13" s="2" t="s">
        <v>2</v>
      </c>
      <c r="G13" s="2">
        <v>78.2</v>
      </c>
      <c r="H13" s="2" t="s">
        <v>2</v>
      </c>
      <c r="I13" s="2" t="s">
        <v>64</v>
      </c>
      <c r="J13" s="10" t="s">
        <v>88</v>
      </c>
      <c r="K13" s="10">
        <v>150</v>
      </c>
      <c r="L13" s="10">
        <v>160</v>
      </c>
      <c r="M13" s="9">
        <v>160</v>
      </c>
      <c r="N13" s="10">
        <v>110</v>
      </c>
      <c r="O13" s="10">
        <v>120</v>
      </c>
      <c r="P13" s="10">
        <v>125</v>
      </c>
      <c r="Q13" s="9">
        <v>125</v>
      </c>
      <c r="R13" s="10">
        <v>190</v>
      </c>
      <c r="S13" s="10">
        <v>205</v>
      </c>
      <c r="T13" s="10">
        <v>220</v>
      </c>
      <c r="U13" s="9">
        <v>220</v>
      </c>
      <c r="V13" s="10">
        <f t="shared" si="0"/>
        <v>505</v>
      </c>
      <c r="W13" s="13">
        <v>72.057449352294995</v>
      </c>
    </row>
    <row r="14" spans="1:23" ht="28.5" x14ac:dyDescent="0.45">
      <c r="A14" s="2" t="s">
        <v>27</v>
      </c>
      <c r="B14" s="2" t="s">
        <v>28</v>
      </c>
      <c r="C14" s="6">
        <v>37976</v>
      </c>
      <c r="D14" s="8">
        <f t="shared" si="1"/>
        <v>21</v>
      </c>
      <c r="E14" s="8" t="str">
        <f t="shared" si="2"/>
        <v>JUNIOR</v>
      </c>
      <c r="F14" s="2" t="s">
        <v>29</v>
      </c>
      <c r="G14" s="2">
        <v>61.2</v>
      </c>
      <c r="H14" s="2" t="s">
        <v>29</v>
      </c>
      <c r="I14" s="2" t="s">
        <v>64</v>
      </c>
      <c r="J14" s="10">
        <v>95</v>
      </c>
      <c r="K14" s="10">
        <v>100</v>
      </c>
      <c r="L14" s="10">
        <v>107.5</v>
      </c>
      <c r="M14" s="9">
        <v>107.5</v>
      </c>
      <c r="N14" s="10">
        <v>40</v>
      </c>
      <c r="O14" s="10">
        <v>45</v>
      </c>
      <c r="P14" s="10" t="s">
        <v>89</v>
      </c>
      <c r="Q14" s="9">
        <v>45</v>
      </c>
      <c r="R14" s="10">
        <v>90</v>
      </c>
      <c r="S14" s="10">
        <v>97.5</v>
      </c>
      <c r="T14" s="10">
        <v>105</v>
      </c>
      <c r="U14" s="9">
        <v>105</v>
      </c>
      <c r="V14" s="10">
        <f t="shared" si="0"/>
        <v>257.5</v>
      </c>
      <c r="W14" s="13">
        <v>57.422501700057801</v>
      </c>
    </row>
    <row r="15" spans="1:23" ht="28.5" x14ac:dyDescent="0.45">
      <c r="A15" s="2" t="s">
        <v>30</v>
      </c>
      <c r="B15" s="2" t="s">
        <v>31</v>
      </c>
      <c r="C15" s="6">
        <v>37623</v>
      </c>
      <c r="D15" s="8">
        <f t="shared" si="1"/>
        <v>22</v>
      </c>
      <c r="E15" s="8" t="str">
        <f t="shared" si="2"/>
        <v>JUNIOR</v>
      </c>
      <c r="F15" s="2" t="s">
        <v>2</v>
      </c>
      <c r="G15" s="2">
        <v>84.4</v>
      </c>
      <c r="H15" s="2" t="s">
        <v>21</v>
      </c>
      <c r="I15" s="2" t="s">
        <v>65</v>
      </c>
      <c r="J15" s="10">
        <v>190</v>
      </c>
      <c r="K15" s="10">
        <v>200</v>
      </c>
      <c r="L15" s="10">
        <v>210</v>
      </c>
      <c r="M15" s="9">
        <v>210</v>
      </c>
      <c r="N15" s="10">
        <v>102.5</v>
      </c>
      <c r="O15" s="10">
        <v>107.5</v>
      </c>
      <c r="P15" s="10">
        <v>112.5</v>
      </c>
      <c r="Q15" s="9">
        <v>112.5</v>
      </c>
      <c r="R15" s="10">
        <v>225</v>
      </c>
      <c r="S15" s="10">
        <v>242.5</v>
      </c>
      <c r="T15" s="10">
        <v>255</v>
      </c>
      <c r="U15" s="9">
        <v>255</v>
      </c>
      <c r="V15" s="10">
        <f t="shared" si="0"/>
        <v>577.5</v>
      </c>
      <c r="W15" s="13">
        <v>79.270333649369505</v>
      </c>
    </row>
    <row r="16" spans="1:23" ht="28.5" x14ac:dyDescent="0.45">
      <c r="A16" s="2" t="s">
        <v>32</v>
      </c>
      <c r="B16" s="2" t="s">
        <v>33</v>
      </c>
      <c r="C16" s="6">
        <v>35787</v>
      </c>
      <c r="D16" s="8">
        <f t="shared" si="1"/>
        <v>27</v>
      </c>
      <c r="E16" s="8" t="str">
        <f t="shared" si="2"/>
        <v>OPEN</v>
      </c>
      <c r="F16" s="2" t="s">
        <v>34</v>
      </c>
      <c r="G16" s="2">
        <v>63.4</v>
      </c>
      <c r="H16" s="2" t="s">
        <v>34</v>
      </c>
      <c r="I16" s="2" t="s">
        <v>64</v>
      </c>
      <c r="J16" s="10">
        <v>110</v>
      </c>
      <c r="K16" s="10">
        <v>120</v>
      </c>
      <c r="L16" s="10">
        <v>125</v>
      </c>
      <c r="M16" s="9">
        <v>125</v>
      </c>
      <c r="N16" s="10">
        <v>55</v>
      </c>
      <c r="O16" s="10">
        <v>60</v>
      </c>
      <c r="P16" s="10">
        <v>62.5</v>
      </c>
      <c r="Q16" s="9">
        <v>62.5</v>
      </c>
      <c r="R16" s="10">
        <v>140</v>
      </c>
      <c r="S16" s="10">
        <v>145</v>
      </c>
      <c r="T16" s="10">
        <v>150</v>
      </c>
      <c r="U16" s="9">
        <v>150</v>
      </c>
      <c r="V16" s="10">
        <f t="shared" si="0"/>
        <v>337.5</v>
      </c>
      <c r="W16" s="13">
        <v>73.540516210047599</v>
      </c>
    </row>
    <row r="17" spans="1:23" ht="28.5" x14ac:dyDescent="0.45">
      <c r="A17" s="2" t="s">
        <v>35</v>
      </c>
      <c r="B17" s="2" t="s">
        <v>36</v>
      </c>
      <c r="C17" s="6">
        <v>37599</v>
      </c>
      <c r="D17" s="8">
        <f t="shared" si="1"/>
        <v>22</v>
      </c>
      <c r="E17" s="8" t="str">
        <f t="shared" si="2"/>
        <v>JUNIOR</v>
      </c>
      <c r="F17" s="2" t="s">
        <v>7</v>
      </c>
      <c r="G17" s="2">
        <v>74.2</v>
      </c>
      <c r="H17" s="2" t="s">
        <v>2</v>
      </c>
      <c r="I17" s="2" t="s">
        <v>65</v>
      </c>
      <c r="J17" s="10">
        <v>180</v>
      </c>
      <c r="K17" s="10">
        <v>190</v>
      </c>
      <c r="L17" s="10">
        <v>195</v>
      </c>
      <c r="M17" s="9">
        <v>195</v>
      </c>
      <c r="N17" s="10">
        <v>97.5</v>
      </c>
      <c r="O17" s="10">
        <v>102.5</v>
      </c>
      <c r="P17" s="10">
        <v>105</v>
      </c>
      <c r="Q17" s="9">
        <v>105</v>
      </c>
      <c r="R17" s="10">
        <v>215</v>
      </c>
      <c r="S17" s="10">
        <v>225</v>
      </c>
      <c r="T17" s="10" t="s">
        <v>84</v>
      </c>
      <c r="U17" s="9">
        <v>225</v>
      </c>
      <c r="V17" s="10">
        <f t="shared" si="0"/>
        <v>525</v>
      </c>
      <c r="W17" s="13">
        <v>76.9673381125086</v>
      </c>
    </row>
    <row r="18" spans="1:23" ht="28.5" x14ac:dyDescent="0.45">
      <c r="A18" s="2" t="s">
        <v>52</v>
      </c>
      <c r="B18" s="2" t="s">
        <v>53</v>
      </c>
      <c r="C18" s="6">
        <v>38127</v>
      </c>
      <c r="D18" s="8">
        <f t="shared" si="1"/>
        <v>20</v>
      </c>
      <c r="E18" s="8" t="str">
        <f t="shared" si="2"/>
        <v>JUNIOR</v>
      </c>
      <c r="F18" s="2" t="s">
        <v>21</v>
      </c>
      <c r="G18" s="2">
        <v>94.8</v>
      </c>
      <c r="H18" s="2" t="s">
        <v>12</v>
      </c>
      <c r="I18" s="2" t="s">
        <v>65</v>
      </c>
      <c r="J18" s="10">
        <v>210</v>
      </c>
      <c r="K18" s="10" t="s">
        <v>90</v>
      </c>
      <c r="L18" s="10" t="s">
        <v>90</v>
      </c>
      <c r="M18" s="9">
        <v>210</v>
      </c>
      <c r="N18" s="10">
        <v>150</v>
      </c>
      <c r="O18" s="10" t="s">
        <v>91</v>
      </c>
      <c r="P18" s="10" t="s">
        <v>91</v>
      </c>
      <c r="Q18" s="9">
        <v>150</v>
      </c>
      <c r="R18" s="10">
        <v>215</v>
      </c>
      <c r="S18" s="10">
        <v>222.5</v>
      </c>
      <c r="T18" s="10">
        <v>230</v>
      </c>
      <c r="U18" s="9">
        <v>230</v>
      </c>
      <c r="V18" s="10">
        <f t="shared" si="0"/>
        <v>590</v>
      </c>
      <c r="W18" s="13">
        <v>76.468475306220498</v>
      </c>
    </row>
    <row r="19" spans="1:23" ht="28.5" x14ac:dyDescent="0.45">
      <c r="A19" s="2" t="s">
        <v>37</v>
      </c>
      <c r="B19" s="2" t="s">
        <v>38</v>
      </c>
      <c r="C19" s="6">
        <v>32393</v>
      </c>
      <c r="D19" s="8">
        <f t="shared" si="1"/>
        <v>36</v>
      </c>
      <c r="E19" s="8" t="str">
        <f t="shared" si="2"/>
        <v>OPEN</v>
      </c>
      <c r="F19" s="2" t="s">
        <v>2</v>
      </c>
      <c r="G19" s="2">
        <v>85.2</v>
      </c>
      <c r="H19" s="2" t="s">
        <v>21</v>
      </c>
      <c r="I19" s="2" t="s">
        <v>65</v>
      </c>
      <c r="J19" s="10">
        <v>195</v>
      </c>
      <c r="K19" s="10" t="s">
        <v>92</v>
      </c>
      <c r="L19" s="10">
        <v>200</v>
      </c>
      <c r="M19" s="9">
        <v>200</v>
      </c>
      <c r="N19" s="10">
        <v>115</v>
      </c>
      <c r="O19" s="10">
        <v>122.5</v>
      </c>
      <c r="P19" s="10">
        <v>125</v>
      </c>
      <c r="Q19" s="9">
        <v>125</v>
      </c>
      <c r="R19" s="10">
        <v>215</v>
      </c>
      <c r="S19" s="10">
        <v>222.5</v>
      </c>
      <c r="T19" s="10">
        <v>230</v>
      </c>
      <c r="U19" s="9">
        <v>230</v>
      </c>
      <c r="V19" s="10">
        <f t="shared" si="0"/>
        <v>555</v>
      </c>
      <c r="W19" s="13">
        <v>75.821866975006301</v>
      </c>
    </row>
    <row r="20" spans="1:23" ht="28.5" x14ac:dyDescent="0.45">
      <c r="A20" s="2" t="s">
        <v>39</v>
      </c>
      <c r="B20" s="2" t="s">
        <v>40</v>
      </c>
      <c r="C20" s="6">
        <v>35124</v>
      </c>
      <c r="D20" s="8">
        <f t="shared" si="1"/>
        <v>28</v>
      </c>
      <c r="E20" s="8" t="str">
        <f t="shared" si="2"/>
        <v>OPEN</v>
      </c>
      <c r="F20" s="2" t="s">
        <v>12</v>
      </c>
      <c r="G20" s="2">
        <v>95.3</v>
      </c>
      <c r="H20" s="2" t="s">
        <v>12</v>
      </c>
      <c r="I20" s="2" t="s">
        <v>65</v>
      </c>
      <c r="J20" s="10">
        <v>180</v>
      </c>
      <c r="K20" s="10">
        <v>195</v>
      </c>
      <c r="L20" s="10">
        <v>202.5</v>
      </c>
      <c r="M20" s="9">
        <v>202.5</v>
      </c>
      <c r="N20" s="10">
        <v>112.5</v>
      </c>
      <c r="O20" s="10">
        <v>122.5</v>
      </c>
      <c r="P20" s="10">
        <v>127.5</v>
      </c>
      <c r="Q20" s="9">
        <v>127.5</v>
      </c>
      <c r="R20" s="10">
        <v>215</v>
      </c>
      <c r="S20" s="10">
        <v>232.5</v>
      </c>
      <c r="T20" s="10" t="s">
        <v>93</v>
      </c>
      <c r="U20" s="9">
        <v>232.5</v>
      </c>
      <c r="V20" s="10">
        <f t="shared" si="0"/>
        <v>562.5</v>
      </c>
      <c r="W20" s="13">
        <v>72.718861315652504</v>
      </c>
    </row>
    <row r="21" spans="1:23" ht="28.5" x14ac:dyDescent="0.45">
      <c r="A21" s="2" t="s">
        <v>41</v>
      </c>
      <c r="B21" s="2" t="s">
        <v>42</v>
      </c>
      <c r="C21" s="6">
        <v>38442</v>
      </c>
      <c r="D21" s="8">
        <f t="shared" si="1"/>
        <v>19</v>
      </c>
      <c r="E21" s="8" t="str">
        <f t="shared" si="2"/>
        <v>SUB JUNIOR</v>
      </c>
      <c r="F21" s="2" t="s">
        <v>7</v>
      </c>
      <c r="G21" s="2">
        <v>73.8</v>
      </c>
      <c r="H21" s="2" t="s">
        <v>7</v>
      </c>
      <c r="I21" s="2" t="s">
        <v>65</v>
      </c>
      <c r="J21" s="10">
        <v>150</v>
      </c>
      <c r="K21" s="10">
        <v>157.5</v>
      </c>
      <c r="L21" s="10">
        <v>162.5</v>
      </c>
      <c r="M21" s="9">
        <v>162.5</v>
      </c>
      <c r="N21" s="10">
        <v>97.5</v>
      </c>
      <c r="O21" s="10">
        <v>105</v>
      </c>
      <c r="P21" s="10" t="s">
        <v>94</v>
      </c>
      <c r="Q21" s="9">
        <v>105</v>
      </c>
      <c r="R21" s="10">
        <v>195</v>
      </c>
      <c r="S21" s="10">
        <v>205</v>
      </c>
      <c r="T21" s="10" t="s">
        <v>95</v>
      </c>
      <c r="U21" s="9">
        <v>205</v>
      </c>
      <c r="V21" s="10">
        <f t="shared" si="0"/>
        <v>472.5</v>
      </c>
      <c r="W21" s="13">
        <v>69.465160837757296</v>
      </c>
    </row>
    <row r="22" spans="1:23" ht="28.5" x14ac:dyDescent="0.45">
      <c r="A22" s="2" t="s">
        <v>43</v>
      </c>
      <c r="B22" s="2" t="s">
        <v>44</v>
      </c>
      <c r="C22" s="6">
        <v>38828</v>
      </c>
      <c r="D22" s="8">
        <f t="shared" si="1"/>
        <v>18</v>
      </c>
      <c r="E22" s="8" t="str">
        <f t="shared" si="2"/>
        <v>SUB JUNIOR</v>
      </c>
      <c r="F22" s="2" t="s">
        <v>24</v>
      </c>
      <c r="G22" s="2">
        <v>67.400000000000006</v>
      </c>
      <c r="H22" s="2" t="s">
        <v>7</v>
      </c>
      <c r="I22" s="2" t="s">
        <v>64</v>
      </c>
      <c r="J22" s="10">
        <v>125</v>
      </c>
      <c r="K22" s="10" t="s">
        <v>85</v>
      </c>
      <c r="L22" s="10" t="s">
        <v>96</v>
      </c>
      <c r="M22" s="9">
        <v>125</v>
      </c>
      <c r="N22" s="10">
        <v>75</v>
      </c>
      <c r="O22" s="10">
        <v>80</v>
      </c>
      <c r="P22" s="10" t="s">
        <v>97</v>
      </c>
      <c r="Q22" s="9">
        <v>80</v>
      </c>
      <c r="R22" s="10">
        <v>130</v>
      </c>
      <c r="S22" s="10" t="s">
        <v>96</v>
      </c>
      <c r="T22" s="10"/>
      <c r="U22" s="9">
        <v>130</v>
      </c>
      <c r="V22" s="10">
        <f t="shared" si="0"/>
        <v>335</v>
      </c>
      <c r="W22" s="13">
        <v>51.6454624114265</v>
      </c>
    </row>
    <row r="23" spans="1:23" ht="28.5" x14ac:dyDescent="0.45">
      <c r="A23" s="2" t="s">
        <v>45</v>
      </c>
      <c r="B23" s="2" t="s">
        <v>46</v>
      </c>
      <c r="C23" s="6">
        <v>38670</v>
      </c>
      <c r="D23" s="8">
        <f t="shared" si="1"/>
        <v>19</v>
      </c>
      <c r="E23" s="8" t="str">
        <f t="shared" si="2"/>
        <v>SUB JUNIOR</v>
      </c>
      <c r="F23" s="2" t="s">
        <v>47</v>
      </c>
      <c r="G23" s="2">
        <v>119.8</v>
      </c>
      <c r="H23" s="2" t="s">
        <v>47</v>
      </c>
      <c r="I23" s="2" t="s">
        <v>65</v>
      </c>
      <c r="J23" s="10">
        <v>197.5</v>
      </c>
      <c r="K23" s="10">
        <v>205</v>
      </c>
      <c r="L23" s="10">
        <v>212.5</v>
      </c>
      <c r="M23" s="9">
        <v>212.5</v>
      </c>
      <c r="N23" s="10" t="s">
        <v>98</v>
      </c>
      <c r="O23" s="10">
        <v>125</v>
      </c>
      <c r="P23" s="10">
        <v>130</v>
      </c>
      <c r="Q23" s="9">
        <v>130</v>
      </c>
      <c r="R23" s="10">
        <v>217.5</v>
      </c>
      <c r="S23" s="10">
        <v>227.5</v>
      </c>
      <c r="T23" s="10">
        <v>235</v>
      </c>
      <c r="U23" s="9">
        <v>235</v>
      </c>
      <c r="V23" s="10">
        <f t="shared" si="0"/>
        <v>577.5</v>
      </c>
      <c r="W23" s="13">
        <v>67.180919255667106</v>
      </c>
    </row>
    <row r="24" spans="1:23" ht="28.5" x14ac:dyDescent="0.45">
      <c r="A24" s="2" t="s">
        <v>48</v>
      </c>
      <c r="B24" s="2" t="s">
        <v>49</v>
      </c>
      <c r="C24" s="6">
        <v>38393</v>
      </c>
      <c r="D24" s="8">
        <f t="shared" si="1"/>
        <v>19</v>
      </c>
      <c r="E24" s="8" t="str">
        <f t="shared" si="2"/>
        <v>SUB JUNIOR</v>
      </c>
      <c r="F24" s="2" t="s">
        <v>7</v>
      </c>
      <c r="G24" s="2">
        <v>77.400000000000006</v>
      </c>
      <c r="H24" s="2" t="s">
        <v>2</v>
      </c>
      <c r="I24" s="2" t="s">
        <v>65</v>
      </c>
      <c r="J24" s="10">
        <v>190</v>
      </c>
      <c r="K24" s="10">
        <v>205</v>
      </c>
      <c r="L24" s="10" t="s">
        <v>79</v>
      </c>
      <c r="M24" s="9">
        <v>205</v>
      </c>
      <c r="N24" s="10">
        <v>120</v>
      </c>
      <c r="O24" s="10">
        <v>125</v>
      </c>
      <c r="P24" s="10" t="s">
        <v>80</v>
      </c>
      <c r="Q24" s="9">
        <v>125</v>
      </c>
      <c r="R24" s="10">
        <v>210</v>
      </c>
      <c r="S24" s="10">
        <v>220</v>
      </c>
      <c r="T24" s="10">
        <v>230</v>
      </c>
      <c r="U24" s="9">
        <v>230</v>
      </c>
      <c r="V24" s="10">
        <f t="shared" si="0"/>
        <v>560</v>
      </c>
      <c r="W24" s="13">
        <v>80.328171494437896</v>
      </c>
    </row>
    <row r="25" spans="1:23" ht="28.5" x14ac:dyDescent="0.45">
      <c r="A25" s="2" t="s">
        <v>50</v>
      </c>
      <c r="B25" s="2" t="s">
        <v>51</v>
      </c>
      <c r="C25" s="6">
        <v>38168</v>
      </c>
      <c r="D25" s="8">
        <f t="shared" si="1"/>
        <v>20</v>
      </c>
      <c r="E25" s="8" t="str">
        <f t="shared" si="2"/>
        <v>JUNIOR</v>
      </c>
      <c r="F25" s="2" t="s">
        <v>2</v>
      </c>
      <c r="G25" s="2">
        <v>83.5</v>
      </c>
      <c r="H25" s="2" t="s">
        <v>21</v>
      </c>
      <c r="I25" s="2" t="s">
        <v>65</v>
      </c>
      <c r="J25" s="10">
        <v>177.5</v>
      </c>
      <c r="K25" s="10" t="s">
        <v>99</v>
      </c>
      <c r="L25" s="10">
        <v>185</v>
      </c>
      <c r="M25" s="9">
        <v>185</v>
      </c>
      <c r="N25" s="10">
        <v>115</v>
      </c>
      <c r="O25" s="10">
        <v>120</v>
      </c>
      <c r="P25" s="10">
        <v>127.5</v>
      </c>
      <c r="Q25" s="9">
        <v>127.5</v>
      </c>
      <c r="R25" s="10">
        <v>215</v>
      </c>
      <c r="S25" s="10">
        <v>222.5</v>
      </c>
      <c r="T25" s="10">
        <v>230</v>
      </c>
      <c r="U25" s="9">
        <v>230</v>
      </c>
      <c r="V25" s="10">
        <f t="shared" si="0"/>
        <v>542.5</v>
      </c>
      <c r="W25" s="13">
        <v>74.869138835820806</v>
      </c>
    </row>
  </sheetData>
  <mergeCells count="15">
    <mergeCell ref="D2:D3"/>
    <mergeCell ref="E2:E3"/>
    <mergeCell ref="G2:G3"/>
    <mergeCell ref="V2:V3"/>
    <mergeCell ref="W2:W3"/>
    <mergeCell ref="A1:U1"/>
    <mergeCell ref="I2:I3"/>
    <mergeCell ref="A2:A3"/>
    <mergeCell ref="B2:B3"/>
    <mergeCell ref="F2:F3"/>
    <mergeCell ref="J2:M2"/>
    <mergeCell ref="N2:Q2"/>
    <mergeCell ref="R2:U2"/>
    <mergeCell ref="H2:H3"/>
    <mergeCell ref="C2:C3"/>
  </mergeCells>
  <conditionalFormatting sqref="J4:L25">
    <cfRule type="expression" dxfId="10" priority="14">
      <formula>ISBLANK(J4)</formula>
    </cfRule>
    <cfRule type="notContainsText" dxfId="9" priority="23" operator="notContains" text="ESSAI">
      <formula>ISERROR(SEARCH("ESSAI",J4))</formula>
    </cfRule>
    <cfRule type="containsText" dxfId="8" priority="24" operator="containsText" text="ESSAI">
      <formula>NOT(ISERROR(SEARCH("ESSAI",J4)))</formula>
    </cfRule>
  </conditionalFormatting>
  <conditionalFormatting sqref="N4:P25">
    <cfRule type="expression" dxfId="7" priority="8">
      <formula>ISBLANK(N4)</formula>
    </cfRule>
    <cfRule type="notContainsText" dxfId="6" priority="9" operator="notContains" text="ESSAI">
      <formula>ISERROR(SEARCH("ESSAI",N4))</formula>
    </cfRule>
    <cfRule type="containsText" dxfId="5" priority="10" operator="containsText" text="ESSAI">
      <formula>NOT(ISERROR(SEARCH("ESSAI",N4)))</formula>
    </cfRule>
  </conditionalFormatting>
  <conditionalFormatting sqref="R4:T25">
    <cfRule type="expression" dxfId="4" priority="5">
      <formula>ISBLANK(R4)</formula>
    </cfRule>
    <cfRule type="notContainsText" dxfId="3" priority="6" operator="notContains" text="ESSAI">
      <formula>ISERROR(SEARCH("ESSAI",R4))</formula>
    </cfRule>
    <cfRule type="containsText" dxfId="2" priority="7" operator="containsText" text="ESSAI">
      <formula>NOT(ISERROR(SEARCH("ESSAI",R4)))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Niveaux FA</vt:lpstr>
      <vt:lpstr>Winter Contest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CHOLLEY</dc:creator>
  <cp:lastModifiedBy>Florent CHOLLEY</cp:lastModifiedBy>
  <cp:lastPrinted>2025-01-31T11:37:23Z</cp:lastPrinted>
  <dcterms:created xsi:type="dcterms:W3CDTF">2025-01-31T11:29:40Z</dcterms:created>
  <dcterms:modified xsi:type="dcterms:W3CDTF">2025-02-04T15:02:07Z</dcterms:modified>
</cp:coreProperties>
</file>